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Owner\Desktop\2023 godina\FINANCIJSKO 01.01.2023.-31.03. i 30.06.2023\Fin.izvj. 01.01.2023.-30.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12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H272" i="9"/>
  <c r="F272" i="9"/>
  <c r="E272" i="9"/>
  <c r="B272" i="9" s="1"/>
  <c r="E271" i="9"/>
  <c r="M270" i="9"/>
  <c r="L270" i="9"/>
  <c r="F270" i="9" s="1"/>
  <c r="B270" i="9" s="1"/>
  <c r="E270" i="9"/>
  <c r="M269" i="9"/>
  <c r="L269" i="9"/>
  <c r="F269" i="9" s="1"/>
  <c r="E269" i="9"/>
  <c r="M268" i="9"/>
  <c r="L268" i="9"/>
  <c r="F268" i="9"/>
  <c r="E268" i="9"/>
  <c r="B268" i="9" s="1"/>
  <c r="M267" i="9"/>
  <c r="L267" i="9"/>
  <c r="F267" i="9" s="1"/>
  <c r="E267" i="9"/>
  <c r="B267" i="9" s="1"/>
  <c r="M266" i="9"/>
  <c r="L266" i="9"/>
  <c r="F266" i="9" s="1"/>
  <c r="B266" i="9" s="1"/>
  <c r="E266" i="9"/>
  <c r="M265" i="9"/>
  <c r="L265" i="9"/>
  <c r="F265" i="9" s="1"/>
  <c r="E265" i="9"/>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M226" i="9"/>
  <c r="F226" i="9" s="1"/>
  <c r="B226" i="9" s="1"/>
  <c r="L226" i="9"/>
  <c r="E226" i="9"/>
  <c r="M225" i="9"/>
  <c r="L225" i="9"/>
  <c r="F225" i="9" s="1"/>
  <c r="E225" i="9"/>
  <c r="B225" i="9" s="1"/>
  <c r="M224" i="9"/>
  <c r="F224" i="9" s="1"/>
  <c r="B224" i="9" s="1"/>
  <c r="L224" i="9"/>
  <c r="E224" i="9"/>
  <c r="M223" i="9"/>
  <c r="L223" i="9"/>
  <c r="F223" i="9" s="1"/>
  <c r="E223" i="9"/>
  <c r="B223" i="9" s="1"/>
  <c r="M222" i="9"/>
  <c r="F222" i="9" s="1"/>
  <c r="B222" i="9" s="1"/>
  <c r="L222" i="9"/>
  <c r="E222" i="9"/>
  <c r="M221" i="9"/>
  <c r="L221" i="9"/>
  <c r="E221" i="9"/>
  <c r="M220" i="9"/>
  <c r="F220" i="9" s="1"/>
  <c r="B220" i="9" s="1"/>
  <c r="L220" i="9"/>
  <c r="E220" i="9"/>
  <c r="M219" i="9"/>
  <c r="L219" i="9"/>
  <c r="E219" i="9"/>
  <c r="M218" i="9"/>
  <c r="F218" i="9" s="1"/>
  <c r="L218" i="9"/>
  <c r="E218" i="9"/>
  <c r="B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G99" i="9"/>
  <c r="F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G91" i="9"/>
  <c r="F91" i="9"/>
  <c r="B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G83" i="9"/>
  <c r="F83" i="9"/>
  <c r="B83" i="9"/>
  <c r="H82" i="9"/>
  <c r="G82" i="9"/>
  <c r="F82" i="9"/>
  <c r="E82" i="9"/>
  <c r="B82" i="9" s="1"/>
  <c r="H81" i="9"/>
  <c r="G81" i="9"/>
  <c r="F81" i="9"/>
  <c r="E81" i="9"/>
  <c r="B81" i="9" s="1"/>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E56" i="9" s="1"/>
  <c r="B56" i="9" s="1"/>
  <c r="G56" i="9"/>
  <c r="F56" i="9"/>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G40" i="9"/>
  <c r="F40" i="9"/>
  <c r="H39" i="9"/>
  <c r="G39" i="9"/>
  <c r="F39" i="9"/>
  <c r="H38" i="9"/>
  <c r="G38" i="9"/>
  <c r="E38" i="9" s="1"/>
  <c r="B38" i="9" s="1"/>
  <c r="F38" i="9"/>
  <c r="H37" i="9"/>
  <c r="E37" i="9" s="1"/>
  <c r="B37" i="9" s="1"/>
  <c r="G37" i="9"/>
  <c r="F37" i="9"/>
  <c r="H36" i="9"/>
  <c r="G36" i="9"/>
  <c r="F36" i="9"/>
  <c r="E36" i="9"/>
  <c r="H35" i="9"/>
  <c r="G35" i="9"/>
  <c r="E35" i="9" s="1"/>
  <c r="B35" i="9" s="1"/>
  <c r="F35" i="9"/>
  <c r="H34" i="9"/>
  <c r="G34" i="9"/>
  <c r="F34" i="9"/>
  <c r="H33" i="9"/>
  <c r="E33" i="9" s="1"/>
  <c r="B33" i="9" s="1"/>
  <c r="G33" i="9"/>
  <c r="F33" i="9"/>
  <c r="H32" i="9"/>
  <c r="G32" i="9"/>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E273" i="9" s="1"/>
  <c r="I3" i="9"/>
  <c r="H3" i="9"/>
  <c r="G3" i="9"/>
  <c r="D101" i="8"/>
  <c r="D95" i="8"/>
  <c r="D90" i="8"/>
  <c r="D85" i="8"/>
  <c r="D80" i="8"/>
  <c r="D75" i="8"/>
  <c r="D70" i="8"/>
  <c r="D65" i="8"/>
  <c r="D60" i="8"/>
  <c r="D55" i="8"/>
  <c r="D50" i="8"/>
  <c r="D44" i="8"/>
  <c r="D36" i="8"/>
  <c r="D26" i="8"/>
  <c r="D24" i="8" s="1"/>
  <c r="C1499" i="1" s="1"/>
  <c r="D18" i="8"/>
  <c r="D8" i="8"/>
  <c r="D6" i="8" s="1"/>
  <c r="E44" i="7"/>
  <c r="D44" i="7"/>
  <c r="E39" i="7"/>
  <c r="D39" i="7"/>
  <c r="D38" i="7" s="1"/>
  <c r="E38" i="7"/>
  <c r="E30" i="7"/>
  <c r="D30" i="7"/>
  <c r="E23" i="7"/>
  <c r="D23" i="7"/>
  <c r="E22" i="7"/>
  <c r="I30" i="3" s="1"/>
  <c r="D22" i="7"/>
  <c r="E14" i="7"/>
  <c r="D14" i="7"/>
  <c r="E7" i="7"/>
  <c r="E6" i="7" s="1"/>
  <c r="E5" i="7" s="1"/>
  <c r="I29" i="3" s="1"/>
  <c r="D7" i="7"/>
  <c r="D6" i="7" s="1"/>
  <c r="D5" i="7"/>
  <c r="G297" i="9" s="1"/>
  <c r="E297" i="9"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F239" i="5" s="1"/>
  <c r="E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638" i="1" s="1"/>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D358" i="1"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08"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E50" i="4" s="1"/>
  <c r="D46" i="1" s="1"/>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C1567" i="1"/>
  <c r="C1566" i="1"/>
  <c r="H1566" i="1" s="1"/>
  <c r="H1565" i="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C1536" i="1"/>
  <c r="G1536" i="1" s="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C1509" i="1"/>
  <c r="G1509" i="1" s="1"/>
  <c r="H1508" i="1"/>
  <c r="C1508" i="1"/>
  <c r="G1508" i="1" s="1"/>
  <c r="C1507" i="1"/>
  <c r="C1506" i="1"/>
  <c r="H1506" i="1" s="1"/>
  <c r="H1505" i="1"/>
  <c r="C1505" i="1"/>
  <c r="G1505" i="1" s="1"/>
  <c r="G1504" i="1"/>
  <c r="C1504" i="1"/>
  <c r="H1504" i="1" s="1"/>
  <c r="C1503" i="1"/>
  <c r="C1502" i="1"/>
  <c r="H1502" i="1" s="1"/>
  <c r="H1500" i="1"/>
  <c r="G1500" i="1"/>
  <c r="C1500" i="1"/>
  <c r="C1498" i="1"/>
  <c r="H1498" i="1" s="1"/>
  <c r="H1497" i="1"/>
  <c r="C1497" i="1"/>
  <c r="G1497" i="1" s="1"/>
  <c r="H1496" i="1"/>
  <c r="G1496" i="1"/>
  <c r="C1496" i="1"/>
  <c r="C1495" i="1"/>
  <c r="C1494" i="1"/>
  <c r="H1494" i="1" s="1"/>
  <c r="H1493" i="1"/>
  <c r="C1493" i="1"/>
  <c r="G1493" i="1" s="1"/>
  <c r="C1492" i="1"/>
  <c r="H1492" i="1" s="1"/>
  <c r="C1491" i="1"/>
  <c r="C1490" i="1"/>
  <c r="H1490" i="1" s="1"/>
  <c r="H1489" i="1"/>
  <c r="C1489" i="1"/>
  <c r="G1489" i="1" s="1"/>
  <c r="H1488" i="1"/>
  <c r="G1488" i="1"/>
  <c r="C1488" i="1"/>
  <c r="C1487" i="1"/>
  <c r="C1486" i="1"/>
  <c r="H1486" i="1" s="1"/>
  <c r="C1485" i="1"/>
  <c r="G1485" i="1" s="1"/>
  <c r="C1484" i="1"/>
  <c r="H1484" i="1" s="1"/>
  <c r="C1483" i="1"/>
  <c r="C1482" i="1"/>
  <c r="H1482" i="1" s="1"/>
  <c r="C1481" i="1"/>
  <c r="G1481" i="1" s="1"/>
  <c r="C1480" i="1"/>
  <c r="H1480" i="1" s="1"/>
  <c r="H1479" i="1"/>
  <c r="D1479" i="1"/>
  <c r="C1479" i="1"/>
  <c r="G1479" i="1" s="1"/>
  <c r="D1478" i="1"/>
  <c r="J1478" i="1" s="1"/>
  <c r="C1478" i="1"/>
  <c r="H1477" i="1"/>
  <c r="D1477" i="1"/>
  <c r="C1477" i="1"/>
  <c r="G1477" i="1" s="1"/>
  <c r="I1477" i="1" s="1"/>
  <c r="D1476" i="1"/>
  <c r="C1476" i="1"/>
  <c r="D1475" i="1"/>
  <c r="C1475" i="1"/>
  <c r="H1474" i="1"/>
  <c r="D1474" i="1"/>
  <c r="C1474" i="1"/>
  <c r="G1474" i="1" s="1"/>
  <c r="I1474" i="1" s="1"/>
  <c r="D1473" i="1"/>
  <c r="C1473" i="1"/>
  <c r="H1472" i="1"/>
  <c r="D1472" i="1"/>
  <c r="C1472" i="1"/>
  <c r="G1472" i="1" s="1"/>
  <c r="D1471" i="1"/>
  <c r="J1471" i="1" s="1"/>
  <c r="C1471" i="1"/>
  <c r="D1470" i="1"/>
  <c r="C1470" i="1"/>
  <c r="D1469" i="1"/>
  <c r="C1469" i="1"/>
  <c r="H1468" i="1"/>
  <c r="D1468" i="1"/>
  <c r="C1468" i="1"/>
  <c r="G1468" i="1" s="1"/>
  <c r="I1468" i="1" s="1"/>
  <c r="D1467" i="1"/>
  <c r="C1467" i="1"/>
  <c r="H1466" i="1"/>
  <c r="D1466" i="1"/>
  <c r="C1466" i="1"/>
  <c r="G1466" i="1" s="1"/>
  <c r="D1465" i="1"/>
  <c r="J1465" i="1" s="1"/>
  <c r="C1465" i="1"/>
  <c r="H1464" i="1"/>
  <c r="D1464" i="1"/>
  <c r="C1464" i="1"/>
  <c r="G1464" i="1" s="1"/>
  <c r="I1464" i="1" s="1"/>
  <c r="D1463" i="1"/>
  <c r="C1463" i="1"/>
  <c r="H1462" i="1"/>
  <c r="D1462" i="1"/>
  <c r="C1462" i="1"/>
  <c r="G1462" i="1" s="1"/>
  <c r="H1461" i="1"/>
  <c r="D1461" i="1"/>
  <c r="C1461" i="1"/>
  <c r="G1461" i="1" s="1"/>
  <c r="J1460" i="1"/>
  <c r="D1460" i="1"/>
  <c r="C1460" i="1"/>
  <c r="H1459" i="1"/>
  <c r="D1459" i="1"/>
  <c r="C1459" i="1"/>
  <c r="G1459" i="1" s="1"/>
  <c r="I1459" i="1" s="1"/>
  <c r="J1458" i="1"/>
  <c r="D1458" i="1"/>
  <c r="C1458" i="1"/>
  <c r="H1457" i="1"/>
  <c r="D1457" i="1"/>
  <c r="C1457" i="1"/>
  <c r="G1457" i="1" s="1"/>
  <c r="I1457" i="1" s="1"/>
  <c r="J1456" i="1"/>
  <c r="D1456" i="1"/>
  <c r="C1456" i="1"/>
  <c r="H1455" i="1"/>
  <c r="D1455" i="1"/>
  <c r="C1455" i="1"/>
  <c r="G1455" i="1" s="1"/>
  <c r="H1454" i="1"/>
  <c r="D1454" i="1"/>
  <c r="C1454" i="1"/>
  <c r="G1454" i="1" s="1"/>
  <c r="H1453" i="1"/>
  <c r="D1453" i="1"/>
  <c r="C1453" i="1"/>
  <c r="G1453" i="1" s="1"/>
  <c r="J1452" i="1"/>
  <c r="D1452" i="1"/>
  <c r="C1452" i="1"/>
  <c r="H1451" i="1"/>
  <c r="D1451" i="1"/>
  <c r="C1451" i="1"/>
  <c r="G1451" i="1" s="1"/>
  <c r="I1451" i="1" s="1"/>
  <c r="J1450" i="1"/>
  <c r="D1450" i="1"/>
  <c r="C1450" i="1"/>
  <c r="H1449" i="1"/>
  <c r="D1449" i="1"/>
  <c r="C1449" i="1"/>
  <c r="G1449" i="1" s="1"/>
  <c r="J1448" i="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G718" i="1"/>
  <c r="D718" i="1"/>
  <c r="H718" i="1" s="1"/>
  <c r="C718" i="1"/>
  <c r="D717" i="1"/>
  <c r="H717" i="1" s="1"/>
  <c r="C717" i="1"/>
  <c r="H716" i="1"/>
  <c r="G716" i="1"/>
  <c r="D716" i="1"/>
  <c r="C716" i="1"/>
  <c r="H715" i="1"/>
  <c r="G715" i="1"/>
  <c r="D715" i="1"/>
  <c r="C715" i="1"/>
  <c r="G714" i="1"/>
  <c r="D714" i="1"/>
  <c r="H714" i="1" s="1"/>
  <c r="C714" i="1"/>
  <c r="H713" i="1"/>
  <c r="G713" i="1"/>
  <c r="D713" i="1"/>
  <c r="C713" i="1"/>
  <c r="H712" i="1"/>
  <c r="G712" i="1"/>
  <c r="D712" i="1"/>
  <c r="C712" i="1"/>
  <c r="G711" i="1"/>
  <c r="D711" i="1"/>
  <c r="H711" i="1" s="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H647" i="1" s="1"/>
  <c r="C647" i="1"/>
  <c r="H646" i="1"/>
  <c r="G646" i="1"/>
  <c r="D646" i="1"/>
  <c r="C646" i="1"/>
  <c r="C645" i="1"/>
  <c r="D644" i="1"/>
  <c r="H644" i="1" s="1"/>
  <c r="C644" i="1"/>
  <c r="G643" i="1"/>
  <c r="D643" i="1"/>
  <c r="H643" i="1" s="1"/>
  <c r="C643" i="1"/>
  <c r="G642"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D290" i="1"/>
  <c r="H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D187" i="1"/>
  <c r="H187" i="1" s="1"/>
  <c r="C187" i="1"/>
  <c r="H186" i="1"/>
  <c r="G186" i="1"/>
  <c r="D186" i="1"/>
  <c r="C186" i="1"/>
  <c r="D185" i="1"/>
  <c r="H185" i="1" s="1"/>
  <c r="C185"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G174" i="1"/>
  <c r="D174" i="1"/>
  <c r="H174" i="1" s="1"/>
  <c r="C174" i="1"/>
  <c r="C173" i="1"/>
  <c r="H172" i="1"/>
  <c r="G172" i="1"/>
  <c r="D172" i="1"/>
  <c r="C172" i="1"/>
  <c r="H171" i="1"/>
  <c r="G171" i="1"/>
  <c r="D171" i="1"/>
  <c r="C171" i="1"/>
  <c r="D170" i="1"/>
  <c r="H170" i="1" s="1"/>
  <c r="C170" i="1"/>
  <c r="G169" i="1"/>
  <c r="D169" i="1"/>
  <c r="H169" i="1" s="1"/>
  <c r="C169" i="1"/>
  <c r="G168" i="1"/>
  <c r="D168" i="1"/>
  <c r="H168" i="1" s="1"/>
  <c r="C168" i="1"/>
  <c r="G167" i="1"/>
  <c r="D167" i="1"/>
  <c r="H167" i="1" s="1"/>
  <c r="C167" i="1"/>
  <c r="H166" i="1"/>
  <c r="G166" i="1"/>
  <c r="D166" i="1"/>
  <c r="C166" i="1"/>
  <c r="C165" i="1"/>
  <c r="H164" i="1"/>
  <c r="G164" i="1"/>
  <c r="D164" i="1"/>
  <c r="C164" i="1"/>
  <c r="G163" i="1"/>
  <c r="D163" i="1"/>
  <c r="H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D133" i="1"/>
  <c r="H133" i="1" s="1"/>
  <c r="C133" i="1"/>
  <c r="G132" i="1"/>
  <c r="D132" i="1"/>
  <c r="H132" i="1" s="1"/>
  <c r="C132" i="1"/>
  <c r="H131" i="1"/>
  <c r="D131" i="1"/>
  <c r="G131" i="1" s="1"/>
  <c r="C131" i="1"/>
  <c r="H130"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717" i="1" l="1"/>
  <c r="G1578" i="1"/>
  <c r="H1576" i="1"/>
  <c r="G1579" i="1"/>
  <c r="D49" i="8"/>
  <c r="E32" i="9"/>
  <c r="B32" i="9" s="1"/>
  <c r="E26" i="9"/>
  <c r="B26" i="9" s="1"/>
  <c r="E31" i="9"/>
  <c r="B31" i="9" s="1"/>
  <c r="E284" i="9"/>
  <c r="B284" i="9" s="1"/>
  <c r="G691" i="1"/>
  <c r="G1480" i="1"/>
  <c r="E283" i="9"/>
  <c r="B283" i="9" s="1"/>
  <c r="H1509" i="1"/>
  <c r="C1501" i="1"/>
  <c r="G1492" i="1"/>
  <c r="H1485" i="1"/>
  <c r="H1481" i="1"/>
  <c r="G1484" i="1"/>
  <c r="G191" i="1"/>
  <c r="H364" i="1"/>
  <c r="F221" i="9"/>
  <c r="E43" i="9"/>
  <c r="B43" i="9" s="1"/>
  <c r="E39" i="9"/>
  <c r="B39" i="9" s="1"/>
  <c r="E22" i="9"/>
  <c r="B22" i="9" s="1"/>
  <c r="B273" i="9"/>
  <c r="G644" i="1"/>
  <c r="H645" i="1"/>
  <c r="G645" i="1"/>
  <c r="F652" i="4"/>
  <c r="G290" i="1"/>
  <c r="G413" i="1"/>
  <c r="D412" i="1"/>
  <c r="H206" i="1"/>
  <c r="F210" i="4"/>
  <c r="G189" i="1"/>
  <c r="G187" i="1"/>
  <c r="D184" i="1"/>
  <c r="G185" i="1"/>
  <c r="G183" i="1"/>
  <c r="G182" i="1"/>
  <c r="G181" i="1"/>
  <c r="F219" i="9"/>
  <c r="B219" i="9" s="1"/>
  <c r="D173" i="1"/>
  <c r="H173" i="1" s="1"/>
  <c r="G180" i="1"/>
  <c r="G179" i="1"/>
  <c r="E42" i="9"/>
  <c r="B42" i="9" s="1"/>
  <c r="G178" i="1"/>
  <c r="G177" i="1"/>
  <c r="G176" i="1"/>
  <c r="G175" i="1"/>
  <c r="G173" i="1"/>
  <c r="G170" i="1"/>
  <c r="F169" i="4"/>
  <c r="G165" i="1"/>
  <c r="H165" i="1"/>
  <c r="H160" i="1"/>
  <c r="E152" i="4"/>
  <c r="D148" i="1" s="1"/>
  <c r="F217" i="9"/>
  <c r="B217" i="9" s="1"/>
  <c r="H129" i="1"/>
  <c r="G133" i="1"/>
  <c r="G120" i="1"/>
  <c r="G121" i="1"/>
  <c r="G123" i="1"/>
  <c r="F124" i="4"/>
  <c r="H108" i="1"/>
  <c r="G108" i="1"/>
  <c r="E106" i="4"/>
  <c r="D102" i="1" s="1"/>
  <c r="G113" i="1"/>
  <c r="F112" i="4"/>
  <c r="F216" i="9"/>
  <c r="B216" i="9" s="1"/>
  <c r="G70" i="1"/>
  <c r="G72" i="1"/>
  <c r="E34" i="9"/>
  <c r="B34" i="9" s="1"/>
  <c r="G65" i="1"/>
  <c r="F214" i="9"/>
  <c r="B214" i="9" s="1"/>
  <c r="H1440" i="1"/>
  <c r="G1440" i="1"/>
  <c r="J1440" i="1"/>
  <c r="H1448" i="1"/>
  <c r="G1448" i="1"/>
  <c r="I1448" i="1" s="1"/>
  <c r="H1452" i="1"/>
  <c r="G1452" i="1"/>
  <c r="I1452" i="1" s="1"/>
  <c r="I1455" i="1"/>
  <c r="H1456" i="1"/>
  <c r="G1456" i="1"/>
  <c r="H1460" i="1"/>
  <c r="G1460" i="1"/>
  <c r="H1491" i="1"/>
  <c r="G1491" i="1"/>
  <c r="H1507" i="1"/>
  <c r="G1507" i="1"/>
  <c r="H1519" i="1"/>
  <c r="G1519" i="1"/>
  <c r="H1535" i="1"/>
  <c r="G1535" i="1"/>
  <c r="H1551" i="1"/>
  <c r="G1551" i="1"/>
  <c r="H1567" i="1"/>
  <c r="G1567" i="1"/>
  <c r="I1462" i="1"/>
  <c r="H1463" i="1"/>
  <c r="G1463" i="1"/>
  <c r="I1463" i="1" s="1"/>
  <c r="I1466" i="1"/>
  <c r="H1467" i="1"/>
  <c r="G1467" i="1"/>
  <c r="H1470" i="1"/>
  <c r="G1470" i="1"/>
  <c r="I1472" i="1"/>
  <c r="H1473" i="1"/>
  <c r="G1473" i="1"/>
  <c r="I1473" i="1" s="1"/>
  <c r="H1476" i="1"/>
  <c r="G1476" i="1"/>
  <c r="I1476" i="1" s="1"/>
  <c r="I1479" i="1"/>
  <c r="H1487" i="1"/>
  <c r="G1487" i="1"/>
  <c r="H1503" i="1"/>
  <c r="G1503" i="1"/>
  <c r="H1531" i="1"/>
  <c r="G1531" i="1"/>
  <c r="H1547" i="1"/>
  <c r="G1547" i="1"/>
  <c r="H1563" i="1"/>
  <c r="G1563" i="1"/>
  <c r="H1444" i="1"/>
  <c r="G1444" i="1"/>
  <c r="J1444" i="1"/>
  <c r="H1446" i="1"/>
  <c r="G1446" i="1"/>
  <c r="I1446" i="1" s="1"/>
  <c r="I1449" i="1"/>
  <c r="H1450" i="1"/>
  <c r="G1450" i="1"/>
  <c r="H1458" i="1"/>
  <c r="G1458" i="1"/>
  <c r="J1463" i="1"/>
  <c r="J1467" i="1"/>
  <c r="J1473" i="1"/>
  <c r="J1476" i="1"/>
  <c r="H1483" i="1"/>
  <c r="G1483" i="1"/>
  <c r="H1499" i="1"/>
  <c r="G1499" i="1"/>
  <c r="H1515" i="1"/>
  <c r="G1515" i="1"/>
  <c r="H1527" i="1"/>
  <c r="G1527" i="1"/>
  <c r="H1543" i="1"/>
  <c r="G1543" i="1"/>
  <c r="H1559" i="1"/>
  <c r="G1559" i="1"/>
  <c r="H1442" i="1"/>
  <c r="G1442" i="1"/>
  <c r="I1442" i="1" s="1"/>
  <c r="J1442" i="1"/>
  <c r="H1465" i="1"/>
  <c r="G1465" i="1"/>
  <c r="H1469" i="1"/>
  <c r="G1469" i="1"/>
  <c r="H1471" i="1"/>
  <c r="G1471" i="1"/>
  <c r="H1475" i="1"/>
  <c r="G1475" i="1"/>
  <c r="H1478" i="1"/>
  <c r="G1478" i="1"/>
  <c r="H1495" i="1"/>
  <c r="G1495" i="1"/>
  <c r="H1511" i="1"/>
  <c r="G1511" i="1"/>
  <c r="H1523" i="1"/>
  <c r="G1523" i="1"/>
  <c r="H1539" i="1"/>
  <c r="G1539" i="1"/>
  <c r="H1555" i="1"/>
  <c r="G1555" i="1"/>
  <c r="F140" i="4"/>
  <c r="D139" i="4"/>
  <c r="F299" i="4"/>
  <c r="F345" i="4"/>
  <c r="D344" i="4"/>
  <c r="D644" i="4"/>
  <c r="F417" i="4"/>
  <c r="F13" i="5"/>
  <c r="D12" i="5"/>
  <c r="H289" i="9"/>
  <c r="E176" i="5"/>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69" i="1"/>
  <c r="H1572" i="1"/>
  <c r="G1574" i="1"/>
  <c r="G1577" i="1"/>
  <c r="H1580" i="1"/>
  <c r="D50" i="4"/>
  <c r="F65" i="4"/>
  <c r="F133" i="4"/>
  <c r="F134" i="4"/>
  <c r="H20" i="9"/>
  <c r="G20" i="9"/>
  <c r="D224" i="4"/>
  <c r="F231" i="4"/>
  <c r="D311" i="4"/>
  <c r="D298" i="4" s="1"/>
  <c r="F351" i="4"/>
  <c r="F369" i="4"/>
  <c r="D363" i="4"/>
  <c r="D350" i="4" s="1"/>
  <c r="F478" i="4"/>
  <c r="D472" i="4"/>
  <c r="F516" i="4"/>
  <c r="D515" i="4"/>
  <c r="F568" i="4"/>
  <c r="D567" i="4"/>
  <c r="F626" i="4"/>
  <c r="D625" i="4"/>
  <c r="E141" i="6"/>
  <c r="I24" i="3"/>
  <c r="F99" i="6"/>
  <c r="D89" i="6"/>
  <c r="F8" i="4"/>
  <c r="D7" i="4"/>
  <c r="D44" i="4"/>
  <c r="F153" i="4"/>
  <c r="E163" i="4"/>
  <c r="D159" i="1" s="1"/>
  <c r="D263" i="4"/>
  <c r="E298" i="4"/>
  <c r="F397" i="4"/>
  <c r="D396" i="4"/>
  <c r="F418" i="4"/>
  <c r="E421" i="4"/>
  <c r="G142" i="9"/>
  <c r="E142" i="9" s="1"/>
  <c r="B142" i="9" s="1"/>
  <c r="F603" i="4"/>
  <c r="F79" i="5"/>
  <c r="D78" i="5"/>
  <c r="F135" i="5"/>
  <c r="D134" i="5"/>
  <c r="G287" i="9"/>
  <c r="E287" i="9" s="1"/>
  <c r="B287" i="9" s="1"/>
  <c r="D146" i="5"/>
  <c r="F149" i="5"/>
  <c r="H25" i="3"/>
  <c r="E7" i="4"/>
  <c r="D82" i="4"/>
  <c r="F125" i="4"/>
  <c r="F164" i="4"/>
  <c r="D163" i="4"/>
  <c r="D151" i="4" s="1"/>
  <c r="E196" i="4"/>
  <c r="D192" i="1" s="1"/>
  <c r="E350" i="4"/>
  <c r="F422" i="4"/>
  <c r="D421" i="4"/>
  <c r="F490" i="4"/>
  <c r="D484" i="4"/>
  <c r="E515" i="4"/>
  <c r="D509" i="1" s="1"/>
  <c r="E567" i="4"/>
  <c r="D561" i="1" s="1"/>
  <c r="D580" i="4"/>
  <c r="D593" i="4"/>
  <c r="D643" i="4"/>
  <c r="E7" i="5"/>
  <c r="F69" i="5"/>
  <c r="G292" i="9"/>
  <c r="E292" i="9" s="1"/>
  <c r="B292" i="9" s="1"/>
  <c r="F206" i="5"/>
  <c r="D245" i="5"/>
  <c r="F250" i="5"/>
  <c r="B297" i="9"/>
  <c r="E296" i="9"/>
  <c r="I10" i="3" s="1"/>
  <c r="D42" i="8"/>
  <c r="E289" i="9"/>
  <c r="B289" i="9" s="1"/>
  <c r="D114"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2" i="9"/>
  <c r="E182" i="9" s="1"/>
  <c r="B182" i="9" s="1"/>
  <c r="G165" i="9"/>
  <c r="M212" i="9"/>
  <c r="I10" i="9"/>
  <c r="G186" i="9"/>
  <c r="E186" i="9" s="1"/>
  <c r="B186" i="9" s="1"/>
  <c r="D87" i="5"/>
  <c r="D68" i="5" s="1"/>
  <c r="D176" i="5"/>
  <c r="D190" i="5"/>
  <c r="D238" i="5"/>
  <c r="D258" i="5"/>
  <c r="D5" i="6"/>
  <c r="B36" i="9"/>
  <c r="B40" i="9"/>
  <c r="B47" i="9"/>
  <c r="B55" i="9"/>
  <c r="B63" i="9"/>
  <c r="B71" i="9"/>
  <c r="B79" i="9"/>
  <c r="E87" i="5"/>
  <c r="D1065" i="1" s="1"/>
  <c r="F88" i="5"/>
  <c r="F177" i="5"/>
  <c r="F115" i="6"/>
  <c r="G178" i="9"/>
  <c r="E178" i="9" s="1"/>
  <c r="B178" i="9" s="1"/>
  <c r="B85" i="9"/>
  <c r="B89" i="9"/>
  <c r="B93" i="9"/>
  <c r="B97" i="9"/>
  <c r="B101" i="9"/>
  <c r="B105" i="9"/>
  <c r="B109" i="9"/>
  <c r="B113" i="9"/>
  <c r="B117" i="9"/>
  <c r="B121" i="9"/>
  <c r="B125" i="9"/>
  <c r="B129" i="9"/>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B134" i="9"/>
  <c r="E148" i="9"/>
  <c r="B148" i="9" s="1"/>
  <c r="B154" i="9"/>
  <c r="B213" i="9"/>
  <c r="B215" i="9"/>
  <c r="B229" i="9"/>
  <c r="B239" i="9"/>
  <c r="B245" i="9"/>
  <c r="B255" i="9"/>
  <c r="B261" i="9"/>
  <c r="B227" i="9"/>
  <c r="B233" i="9"/>
  <c r="B243" i="9"/>
  <c r="B249" i="9"/>
  <c r="B259" i="9"/>
  <c r="B265" i="9"/>
  <c r="B221" i="9"/>
  <c r="B231" i="9"/>
  <c r="B237" i="9"/>
  <c r="B247" i="9"/>
  <c r="B253" i="9"/>
  <c r="B263" i="9"/>
  <c r="B269" i="9"/>
  <c r="G294" i="9" l="1"/>
  <c r="E294" i="9" s="1"/>
  <c r="B294" i="9" s="1"/>
  <c r="D43" i="8"/>
  <c r="C1524" i="1"/>
  <c r="G1501" i="1"/>
  <c r="H1501" i="1"/>
  <c r="B191" i="9"/>
  <c r="G412" i="1"/>
  <c r="H412" i="1"/>
  <c r="H184" i="1"/>
  <c r="G184" i="1"/>
  <c r="E151" i="4"/>
  <c r="D147" i="1" s="1"/>
  <c r="F152" i="4"/>
  <c r="H148" i="1"/>
  <c r="G148" i="1"/>
  <c r="F106" i="4"/>
  <c r="H102" i="1"/>
  <c r="G102" i="1"/>
  <c r="F68" i="5"/>
  <c r="H21" i="3"/>
  <c r="C1046" i="1"/>
  <c r="F298" i="4"/>
  <c r="D407" i="4"/>
  <c r="C293" i="1"/>
  <c r="D408" i="4"/>
  <c r="F350" i="4"/>
  <c r="C345" i="1"/>
  <c r="H17" i="3"/>
  <c r="D289" i="4"/>
  <c r="C147" i="1"/>
  <c r="D237" i="5"/>
  <c r="F238" i="5"/>
  <c r="C1215" i="1"/>
  <c r="K1432" i="9"/>
  <c r="G295" i="9"/>
  <c r="E295" i="9" s="1"/>
  <c r="B295" i="9" s="1"/>
  <c r="I34" i="3"/>
  <c r="C1517" i="1"/>
  <c r="F593" i="4"/>
  <c r="C587" i="1"/>
  <c r="E6" i="4"/>
  <c r="D3" i="1"/>
  <c r="I28" i="3"/>
  <c r="D1435" i="1"/>
  <c r="F567" i="4"/>
  <c r="C561" i="1"/>
  <c r="F472" i="4"/>
  <c r="C466" i="1"/>
  <c r="F224" i="4"/>
  <c r="C220" i="1"/>
  <c r="E20" i="9"/>
  <c r="I22" i="3"/>
  <c r="E175" i="5"/>
  <c r="D1152" i="1" s="1"/>
  <c r="D1153" i="1"/>
  <c r="I1458" i="1"/>
  <c r="I1444" i="1"/>
  <c r="I1460" i="1"/>
  <c r="G291" i="9"/>
  <c r="E291" i="9" s="1"/>
  <c r="B291" i="9" s="1"/>
  <c r="C1167" i="1"/>
  <c r="F190" i="5"/>
  <c r="F245" i="5"/>
  <c r="C1222" i="1"/>
  <c r="F580" i="4"/>
  <c r="C574" i="1"/>
  <c r="F484" i="4"/>
  <c r="C478" i="1"/>
  <c r="E408" i="4"/>
  <c r="D403" i="1" s="1"/>
  <c r="D345" i="1"/>
  <c r="F146" i="5"/>
  <c r="C1124" i="1"/>
  <c r="F78" i="5"/>
  <c r="C1056" i="1"/>
  <c r="E420" i="4"/>
  <c r="D415" i="1"/>
  <c r="E407" i="4"/>
  <c r="D402" i="1" s="1"/>
  <c r="D293" i="1"/>
  <c r="F44" i="4"/>
  <c r="C40" i="1"/>
  <c r="F89" i="6"/>
  <c r="C1383" i="1"/>
  <c r="E68" i="5"/>
  <c r="F196" i="4"/>
  <c r="F50" i="4"/>
  <c r="C46" i="1"/>
  <c r="F644" i="4"/>
  <c r="C638" i="1"/>
  <c r="D141" i="6"/>
  <c r="F5" i="6"/>
  <c r="C1299" i="1"/>
  <c r="H24" i="3"/>
  <c r="D175" i="5"/>
  <c r="F176" i="5"/>
  <c r="H22" i="3"/>
  <c r="C1153" i="1"/>
  <c r="E165" i="9"/>
  <c r="B165" i="9" s="1"/>
  <c r="F212" i="9"/>
  <c r="E6" i="5"/>
  <c r="I20" i="3"/>
  <c r="D985" i="1"/>
  <c r="G192" i="1"/>
  <c r="H192" i="1"/>
  <c r="F263" i="4"/>
  <c r="C259" i="1"/>
  <c r="D6" i="4"/>
  <c r="F7" i="4"/>
  <c r="C3" i="1"/>
  <c r="F625" i="4"/>
  <c r="C619" i="1"/>
  <c r="F515" i="4"/>
  <c r="C509" i="1"/>
  <c r="F363" i="4"/>
  <c r="C358" i="1"/>
  <c r="F311" i="4"/>
  <c r="C306" i="1"/>
  <c r="F12" i="5"/>
  <c r="D7" i="5"/>
  <c r="C990" i="1"/>
  <c r="F344" i="4"/>
  <c r="C339" i="1"/>
  <c r="F139" i="4"/>
  <c r="C135" i="1"/>
  <c r="I1478" i="1"/>
  <c r="I1471" i="1"/>
  <c r="I1465" i="1"/>
  <c r="I1450" i="1"/>
  <c r="I1467" i="1"/>
  <c r="I1456" i="1"/>
  <c r="I1440" i="1"/>
  <c r="F258" i="5"/>
  <c r="C1235" i="1"/>
  <c r="F87" i="5"/>
  <c r="C1065" i="1"/>
  <c r="F114" i="6"/>
  <c r="H27" i="3"/>
  <c r="C1408" i="1"/>
  <c r="F643" i="4"/>
  <c r="C637" i="1"/>
  <c r="D528" i="4"/>
  <c r="D420" i="4"/>
  <c r="F421" i="4"/>
  <c r="C415" i="1"/>
  <c r="F163" i="4"/>
  <c r="C159" i="1"/>
  <c r="F82" i="4"/>
  <c r="C78" i="1"/>
  <c r="F134" i="5"/>
  <c r="C1112" i="1"/>
  <c r="F396" i="4"/>
  <c r="C391" i="1"/>
  <c r="E528" i="4"/>
  <c r="H1524" i="1" l="1"/>
  <c r="G1524" i="1"/>
  <c r="I35" i="3"/>
  <c r="C1518" i="1"/>
  <c r="E293" i="9"/>
  <c r="E289" i="4"/>
  <c r="E291" i="4" s="1"/>
  <c r="D287" i="1" s="1"/>
  <c r="I17" i="3"/>
  <c r="F151" i="4"/>
  <c r="H276" i="9"/>
  <c r="D984" i="1"/>
  <c r="H1299" i="1"/>
  <c r="G1299" i="1"/>
  <c r="H638" i="1"/>
  <c r="G638" i="1"/>
  <c r="H40" i="1"/>
  <c r="G40" i="1"/>
  <c r="G1124" i="1"/>
  <c r="H1124" i="1"/>
  <c r="H1112" i="1"/>
  <c r="G1112" i="1"/>
  <c r="G159" i="1"/>
  <c r="H159" i="1"/>
  <c r="D635" i="4"/>
  <c r="F420" i="4"/>
  <c r="C414" i="1"/>
  <c r="H1408" i="1"/>
  <c r="G1408" i="1"/>
  <c r="H1065" i="1"/>
  <c r="G1065" i="1"/>
  <c r="F7" i="5"/>
  <c r="D6" i="5"/>
  <c r="H20" i="3"/>
  <c r="C985" i="1"/>
  <c r="G358" i="1"/>
  <c r="H358" i="1"/>
  <c r="G619" i="1"/>
  <c r="H619" i="1"/>
  <c r="D290" i="4"/>
  <c r="D412" i="4"/>
  <c r="F6" i="4"/>
  <c r="H16" i="3"/>
  <c r="C2" i="1"/>
  <c r="B212" i="9"/>
  <c r="I21" i="3"/>
  <c r="D1046" i="1"/>
  <c r="H1046" i="1" s="1"/>
  <c r="E635" i="4"/>
  <c r="D629" i="1" s="1"/>
  <c r="D414" i="1"/>
  <c r="G574" i="1"/>
  <c r="H574" i="1"/>
  <c r="G220" i="1"/>
  <c r="H220" i="1"/>
  <c r="G561" i="1"/>
  <c r="H561" i="1"/>
  <c r="G1517" i="1"/>
  <c r="H1517" i="1"/>
  <c r="H11" i="3"/>
  <c r="H1215" i="1"/>
  <c r="G1215" i="1"/>
  <c r="F141" i="6"/>
  <c r="H28" i="3"/>
  <c r="C1435" i="1"/>
  <c r="H9" i="3" s="1"/>
  <c r="G46" i="1"/>
  <c r="H46" i="1"/>
  <c r="H1383" i="1"/>
  <c r="G1383" i="1"/>
  <c r="G1056" i="1"/>
  <c r="H1056" i="1"/>
  <c r="E412" i="4"/>
  <c r="I16" i="3"/>
  <c r="E290" i="4"/>
  <c r="D286" i="1" s="1"/>
  <c r="D2" i="1"/>
  <c r="D291" i="4"/>
  <c r="D413" i="4"/>
  <c r="C285" i="1"/>
  <c r="F408" i="4"/>
  <c r="C403" i="1"/>
  <c r="E636" i="4"/>
  <c r="D630" i="1" s="1"/>
  <c r="D522" i="1"/>
  <c r="D636" i="4"/>
  <c r="F528" i="4"/>
  <c r="C522" i="1"/>
  <c r="G339" i="1"/>
  <c r="H339" i="1"/>
  <c r="H259" i="1"/>
  <c r="G259" i="1"/>
  <c r="F175" i="5"/>
  <c r="C1152" i="1"/>
  <c r="G391" i="1"/>
  <c r="H391" i="1"/>
  <c r="G78" i="1"/>
  <c r="H78" i="1"/>
  <c r="G415" i="1"/>
  <c r="H415" i="1"/>
  <c r="G637" i="1"/>
  <c r="H637" i="1"/>
  <c r="H1235" i="1"/>
  <c r="G1235" i="1"/>
  <c r="G306" i="1"/>
  <c r="H306" i="1"/>
  <c r="G509" i="1"/>
  <c r="H509" i="1"/>
  <c r="H3" i="1"/>
  <c r="G3" i="1"/>
  <c r="G1153" i="1"/>
  <c r="H1153" i="1"/>
  <c r="G299" i="9"/>
  <c r="E299" i="9" s="1"/>
  <c r="H478" i="1"/>
  <c r="G478" i="1"/>
  <c r="G1222" i="1"/>
  <c r="H1222" i="1"/>
  <c r="G466" i="1"/>
  <c r="H466" i="1"/>
  <c r="G587" i="1"/>
  <c r="H587" i="1"/>
  <c r="F237" i="5"/>
  <c r="H23" i="3"/>
  <c r="C1214" i="1"/>
  <c r="G293" i="1"/>
  <c r="H293" i="1"/>
  <c r="G135" i="1"/>
  <c r="H135" i="1"/>
  <c r="H990" i="1"/>
  <c r="G990" i="1"/>
  <c r="H1167" i="1"/>
  <c r="G1167" i="1"/>
  <c r="B20" i="9"/>
  <c r="E19" i="9"/>
  <c r="G147" i="1"/>
  <c r="H147" i="1"/>
  <c r="G345" i="1"/>
  <c r="H345" i="1"/>
  <c r="F407" i="4"/>
  <c r="C402" i="1"/>
  <c r="H1518" i="1" l="1"/>
  <c r="G1518" i="1"/>
  <c r="D285" i="1"/>
  <c r="E413" i="4"/>
  <c r="E640" i="4" s="1"/>
  <c r="F289" i="4"/>
  <c r="K3" i="9"/>
  <c r="F290" i="4"/>
  <c r="C286" i="1"/>
  <c r="G282" i="9"/>
  <c r="E282" i="9" s="1"/>
  <c r="B282" i="9" s="1"/>
  <c r="G276" i="9"/>
  <c r="E276" i="9" s="1"/>
  <c r="F6" i="5"/>
  <c r="C984" i="1"/>
  <c r="E639" i="4"/>
  <c r="D407" i="1"/>
  <c r="G1046" i="1"/>
  <c r="H985" i="1"/>
  <c r="G985" i="1"/>
  <c r="G414" i="1"/>
  <c r="H414" i="1"/>
  <c r="E298" i="9"/>
  <c r="I9" i="3" s="1"/>
  <c r="B299" i="9"/>
  <c r="G403" i="1"/>
  <c r="H403" i="1"/>
  <c r="H1435" i="1"/>
  <c r="G1435" i="1"/>
  <c r="G2" i="1"/>
  <c r="H2" i="1"/>
  <c r="F635" i="4"/>
  <c r="C629" i="1"/>
  <c r="G522" i="1"/>
  <c r="H522" i="1"/>
  <c r="F291" i="4"/>
  <c r="C287" i="1"/>
  <c r="N3" i="9"/>
  <c r="I11" i="3"/>
  <c r="G402" i="1"/>
  <c r="H402" i="1"/>
  <c r="H1214" i="1"/>
  <c r="G1214" i="1"/>
  <c r="H285" i="1"/>
  <c r="G285" i="1"/>
  <c r="H1152" i="1"/>
  <c r="G1152" i="1"/>
  <c r="F636" i="4"/>
  <c r="C630" i="1"/>
  <c r="D640" i="4"/>
  <c r="D415" i="4"/>
  <c r="F413" i="4"/>
  <c r="C408" i="1"/>
  <c r="F412" i="4"/>
  <c r="D639" i="4"/>
  <c r="D414" i="4"/>
  <c r="C407" i="1"/>
  <c r="D408" i="1" l="1"/>
  <c r="G408" i="1" s="1"/>
  <c r="E415" i="4"/>
  <c r="D410" i="1" s="1"/>
  <c r="E414" i="4"/>
  <c r="D409" i="1" s="1"/>
  <c r="H8" i="3"/>
  <c r="H984" i="1"/>
  <c r="G984" i="1"/>
  <c r="H286" i="1"/>
  <c r="G286" i="1"/>
  <c r="G407" i="1"/>
  <c r="H407" i="1"/>
  <c r="H408" i="1"/>
  <c r="G630" i="1"/>
  <c r="H630" i="1"/>
  <c r="E642" i="4"/>
  <c r="D634" i="1"/>
  <c r="D642" i="4"/>
  <c r="F640" i="4"/>
  <c r="C634" i="1"/>
  <c r="H287" i="1"/>
  <c r="G287" i="1"/>
  <c r="G629" i="1"/>
  <c r="H629" i="1"/>
  <c r="F414" i="4"/>
  <c r="C409" i="1"/>
  <c r="E275" i="9"/>
  <c r="B276" i="9"/>
  <c r="D641" i="4"/>
  <c r="F639" i="4"/>
  <c r="C633" i="1"/>
  <c r="F415" i="4"/>
  <c r="C410" i="1"/>
  <c r="E641" i="4"/>
  <c r="D633" i="1"/>
  <c r="G634" i="1" l="1"/>
  <c r="H634" i="1"/>
  <c r="E646" i="4"/>
  <c r="D636" i="1"/>
  <c r="G633" i="1"/>
  <c r="H633" i="1"/>
  <c r="E645" i="4"/>
  <c r="D635" i="1"/>
  <c r="G409" i="1"/>
  <c r="H409" i="1"/>
  <c r="F642" i="4"/>
  <c r="D646" i="4"/>
  <c r="C636" i="1"/>
  <c r="M3" i="9"/>
  <c r="I8" i="3"/>
  <c r="H410" i="1"/>
  <c r="G410" i="1"/>
  <c r="D645" i="4"/>
  <c r="F641" i="4"/>
  <c r="C635" i="1"/>
  <c r="G274" i="9"/>
  <c r="E274" i="9" s="1"/>
  <c r="B274" i="9" s="1"/>
  <c r="F645" i="4" l="1"/>
  <c r="H18" i="3"/>
  <c r="C639" i="1"/>
  <c r="I18" i="3"/>
  <c r="D639" i="1"/>
  <c r="I19" i="3"/>
  <c r="D640" i="1"/>
  <c r="H636" i="1"/>
  <c r="G636" i="1"/>
  <c r="G635" i="1"/>
  <c r="H635" i="1"/>
  <c r="F646" i="4"/>
  <c r="H19" i="3"/>
  <c r="C640" i="1"/>
  <c r="G639" i="1" l="1"/>
  <c r="H639" i="1"/>
  <c r="H7" i="3"/>
  <c r="H640" i="1"/>
  <c r="G640" i="1"/>
  <c r="J3" i="9" l="1"/>
  <c r="I7" i="3"/>
  <c r="M271" i="9" l="1"/>
  <c r="L271" i="9"/>
  <c r="G18" i="9"/>
  <c r="H18" i="9"/>
  <c r="I13" i="9"/>
  <c r="I17" i="9"/>
  <c r="M16" i="9"/>
  <c r="H15" i="9"/>
  <c r="I5" i="9"/>
  <c r="I8" i="9"/>
  <c r="J10" i="9"/>
  <c r="K5" i="9"/>
  <c r="J12" i="9"/>
  <c r="G15" i="9"/>
  <c r="G16" i="9"/>
  <c r="L15" i="9"/>
  <c r="H16" i="9"/>
  <c r="K11" i="9"/>
  <c r="I12" i="9"/>
  <c r="J7" i="9"/>
  <c r="K9" i="9"/>
  <c r="J13" i="9"/>
  <c r="I6" i="9"/>
  <c r="M15" i="9"/>
  <c r="G17" i="9"/>
  <c r="J17" i="9"/>
  <c r="J11" i="9"/>
  <c r="K6" i="9"/>
  <c r="K13" i="9"/>
  <c r="I7" i="9"/>
  <c r="J5" i="9"/>
  <c r="K7" i="9"/>
  <c r="J9" i="9"/>
  <c r="J8" i="9"/>
  <c r="H17" i="9"/>
  <c r="L16" i="9"/>
  <c r="F16" i="9" s="1"/>
  <c r="K10" i="9"/>
  <c r="I11" i="9"/>
  <c r="J6" i="9"/>
  <c r="K8" i="9"/>
  <c r="I9" i="9"/>
  <c r="E9" i="9" s="1"/>
  <c r="B9" i="9" s="1"/>
  <c r="K12" i="9"/>
  <c r="F271" i="9" l="1"/>
  <c r="B271" i="9" s="1"/>
  <c r="E11" i="9"/>
  <c r="B11" i="9" s="1"/>
  <c r="E6" i="9"/>
  <c r="B6" i="9" s="1"/>
  <c r="E12" i="9"/>
  <c r="B12" i="9" s="1"/>
  <c r="E16" i="9"/>
  <c r="B16" i="9" s="1"/>
  <c r="E10" i="9"/>
  <c r="B10" i="9" s="1"/>
  <c r="E18" i="9"/>
  <c r="B18" i="9" s="1"/>
  <c r="E7" i="9"/>
  <c r="B7" i="9" s="1"/>
  <c r="E15" i="9"/>
  <c r="E8" i="9"/>
  <c r="B8" i="9" s="1"/>
  <c r="F19" i="9"/>
  <c r="F15" i="9"/>
  <c r="F14" i="9" s="1"/>
  <c r="E17" i="9"/>
  <c r="B17" i="9" s="1"/>
  <c r="E5" i="9"/>
  <c r="E13" i="9"/>
  <c r="B13" i="9" s="1"/>
  <c r="F3" i="9" l="1"/>
  <c r="E14" i="9"/>
  <c r="B15" i="9"/>
  <c r="B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<sst xmlns="http://schemas.openxmlformats.org/spreadsheetml/2006/main" count="4338" uniqueCount="3400">
  <si>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</si>
  <si>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</si>
  <si>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</si>
  <si>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</si>
  <si>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</si>
  <si>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</si>
  <si>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</si>
  <si>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</si>
  <si>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</si>
  <si>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</si>
  <si>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</si>
  <si>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</si>
  <si>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</si>
  <si>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</si>
  <si>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</si>
  <si>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</si>
  <si>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</si>
  <si>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</si>
  <si>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</si>
  <si>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</si>
  <si>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</si>
  <si>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</si>
  <si>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</si>
  <si>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</si>
  <si>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</si>
  <si>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</si>
  <si>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</si>
  <si>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</si>
  <si>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</si>
  <si>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</si>
  <si>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</si>
  <si>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</si>
  <si>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</si>
  <si>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</si>
  <si>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</si>
  <si>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</si>
  <si>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</si>
  <si>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</si>
  <si>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</si>
  <si>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</si>
  <si>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</si>
  <si>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</si>
  <si>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</si>
  <si>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</si>
  <si>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</si>
  <si>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</si>
  <si>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</si>
  <si>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</si>
  <si>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</si>
  <si>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24875 - GRADSKO DRAMSKO KAZALIŠTE   GAVELLA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</si>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</sst>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1456938.4200000002</v>
      </c>
      <c r="D2" s="6">
        <f>'PR-RAS'!E6</f>
        <v>2324320.0499999998</v>
      </c>
      <c r="E2" s="6">
        <v>0</v>
      </c>
      <c r="F2" s="6">
        <v>0</v>
      </c>
      <c r="G2" s="7">
        <f t="shared" ref="G2:G264" si="0">(B2/1000)*(C2*1+D2*2)</f>
        <v>6105.57852</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12819.43</v>
      </c>
      <c r="D46" s="1">
        <f>'PR-RAS'!E50</f>
        <v>381523.07</v>
      </c>
      <c r="E46" s="1">
        <v>0</v>
      </c>
      <c r="F46" s="1">
        <v>0</v>
      </c>
      <c r="G46" s="2">
        <f t="shared" si="0"/>
        <v>34913.950649999999</v>
      </c>
      <c r="H46" s="2">
        <f t="shared" si="1"/>
        <v>0.50000000000727596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12819.43</v>
      </c>
      <c r="D55" s="1">
        <f>'PR-RAS'!E59</f>
        <v>0</v>
      </c>
      <c r="E55" s="1">
        <v>0</v>
      </c>
      <c r="F55" s="1">
        <v>0</v>
      </c>
      <c r="G55" s="2">
        <f t="shared" si="0"/>
        <v>692.24922000000004</v>
      </c>
      <c r="H55" s="2">
        <f t="shared" si="1"/>
        <v>0.43000000000029104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12819.43</v>
      </c>
      <c r="D56" s="1">
        <f>'PR-RAS'!E60</f>
        <v>0</v>
      </c>
      <c r="E56" s="1">
        <v>0</v>
      </c>
      <c r="F56" s="1">
        <v>0</v>
      </c>
      <c r="G56" s="2">
        <f t="shared" si="0"/>
        <v>705.06865000000005</v>
      </c>
      <c r="H56" s="2">
        <f t="shared" si="1"/>
        <v>0.43000000000029104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15395.84</v>
      </c>
      <c r="E64" s="1">
        <v>0</v>
      </c>
      <c r="F64" s="1">
        <v>0</v>
      </c>
      <c r="G64" s="2">
        <f t="shared" si="0"/>
        <v>1939.8758399999999</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15395.84</v>
      </c>
      <c r="E65" s="1">
        <v>0</v>
      </c>
      <c r="F65" s="1">
        <v>0</v>
      </c>
      <c r="G65" s="2">
        <f t="shared" si="0"/>
        <v>1970.66752</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366127.23</v>
      </c>
      <c r="E70" s="1">
        <v>0</v>
      </c>
      <c r="F70" s="1">
        <v>0</v>
      </c>
      <c r="G70" s="2">
        <f t="shared" si="0"/>
        <v>50525.557740000004</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366127.23</v>
      </c>
      <c r="E72" s="1">
        <v>0</v>
      </c>
      <c r="F72" s="1">
        <v>0</v>
      </c>
      <c r="G72" s="2">
        <f t="shared" si="0"/>
        <v>51990.066659999989</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v>
      </c>
      <c r="E78" s="1">
        <v>0</v>
      </c>
      <c r="F78" s="1">
        <v>0</v>
      </c>
      <c r="G78" s="2">
        <f t="shared" si="0"/>
        <v>6.9299999999999995E-3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v>
      </c>
      <c r="E79" s="1">
        <v>0</v>
      </c>
      <c r="F79" s="1">
        <v>0</v>
      </c>
      <c r="G79" s="2">
        <f t="shared" si="0"/>
        <v>7.0199999999999993E-3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v>
      </c>
      <c r="E81" s="1">
        <v>0</v>
      </c>
      <c r="F81" s="1">
        <v>0</v>
      </c>
      <c r="G81" s="2">
        <f t="shared" si="0"/>
        <v>7.1999999999999998E-3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12856.86</v>
      </c>
      <c r="D102" s="1">
        <f>'PR-RAS'!E106</f>
        <v>5083.25</v>
      </c>
      <c r="E102" s="1">
        <v>0</v>
      </c>
      <c r="F102" s="1">
        <v>0</v>
      </c>
      <c r="G102" s="2">
        <f t="shared" si="0"/>
        <v>2325.3593600000004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12856.86</v>
      </c>
      <c r="D108" s="1">
        <f>'PR-RAS'!E112</f>
        <v>5083.25</v>
      </c>
      <c r="E108" s="1">
        <v>0</v>
      </c>
      <c r="F108" s="1">
        <v>0</v>
      </c>
      <c r="G108" s="2">
        <f t="shared" si="0"/>
        <v>2463.4995199999998</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12856.86</v>
      </c>
      <c r="D113" s="1">
        <f>'PR-RAS'!E117</f>
        <v>5083.25</v>
      </c>
      <c r="E113" s="1">
        <v>0</v>
      </c>
      <c r="F113" s="1">
        <v>0</v>
      </c>
      <c r="G113" s="2">
        <f t="shared" si="0"/>
        <v>2578.6163200000001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34920.46</v>
      </c>
      <c r="D120" s="1">
        <f>'PR-RAS'!E124</f>
        <v>44683.45</v>
      </c>
      <c r="E120" s="1">
        <v>0</v>
      </c>
      <c r="F120" s="1">
        <v>0</v>
      </c>
      <c r="G120" s="2">
        <f t="shared" si="0"/>
        <v>14790.195839999998</v>
      </c>
      <c r="H120" s="2">
        <f t="shared" si="1"/>
        <v>0.9099999999962165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22975.41</v>
      </c>
      <c r="D121" s="1">
        <f>'PR-RAS'!E125</f>
        <v>44683.45</v>
      </c>
      <c r="E121" s="1">
        <v>0</v>
      </c>
      <c r="F121" s="1">
        <v>0</v>
      </c>
      <c r="G121" s="2">
        <f t="shared" si="0"/>
        <v>13481.0772</v>
      </c>
      <c r="H121" s="2">
        <f t="shared" si="1"/>
        <v>0.8599999999969441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22975.41</v>
      </c>
      <c r="D123" s="1">
        <f>'PR-RAS'!E127</f>
        <v>44683.45</v>
      </c>
      <c r="E123" s="1">
        <v>0</v>
      </c>
      <c r="F123" s="1">
        <v>0</v>
      </c>
      <c r="G123" s="2">
        <f t="shared" si="0"/>
        <v>13705.76182</v>
      </c>
      <c r="H123" s="2">
        <f t="shared" si="1"/>
        <v>0.8599999999969441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11945.05</v>
      </c>
      <c r="D124" s="1">
        <f>'PR-RAS'!E128</f>
        <v>0</v>
      </c>
      <c r="E124" s="1">
        <v>0</v>
      </c>
      <c r="F124" s="1">
        <v>0</v>
      </c>
      <c r="G124" s="2">
        <f t="shared" si="0"/>
        <v>1469.2411499999998</v>
      </c>
      <c r="H124" s="2">
        <f t="shared" si="1"/>
        <v>4.9999999999272404E-2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11945.05</v>
      </c>
      <c r="D125" s="1">
        <f>'PR-RAS'!E129</f>
        <v>0</v>
      </c>
      <c r="E125" s="1">
        <v>0</v>
      </c>
      <c r="F125" s="1">
        <v>0</v>
      </c>
      <c r="G125" s="2">
        <f t="shared" si="0"/>
        <v>1481.1861999999999</v>
      </c>
      <c r="H125" s="2">
        <f t="shared" si="1"/>
        <v>4.9999999999272404E-2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1392846.83</v>
      </c>
      <c r="D129" s="1">
        <f>'PR-RAS'!E133</f>
        <v>1893030.2799999998</v>
      </c>
      <c r="E129" s="1">
        <v>0</v>
      </c>
      <c r="F129" s="1">
        <v>0</v>
      </c>
      <c r="G129" s="2">
        <f t="shared" si="0"/>
        <v>662900.14591999992</v>
      </c>
      <c r="H129" s="2">
        <f t="shared" si="1"/>
        <v>0.44999999972060323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1392846.83</v>
      </c>
      <c r="D130" s="1">
        <f>'PR-RAS'!E134</f>
        <v>1893030.2799999998</v>
      </c>
      <c r="E130" s="1">
        <v>0</v>
      </c>
      <c r="F130" s="1">
        <v>0</v>
      </c>
      <c r="G130" s="2">
        <f t="shared" si="0"/>
        <v>668079.05330999999</v>
      </c>
      <c r="H130" s="2">
        <f t="shared" si="1"/>
        <v>0.44999999972060323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1392846.83</v>
      </c>
      <c r="D131" s="1">
        <f>'PR-RAS'!E135</f>
        <v>1627584.66</v>
      </c>
      <c r="E131" s="1">
        <v>0</v>
      </c>
      <c r="F131" s="1">
        <v>0</v>
      </c>
      <c r="G131" s="2">
        <f t="shared" si="0"/>
        <v>604242.09950000001</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265445.62</v>
      </c>
      <c r="E132" s="1">
        <v>0</v>
      </c>
      <c r="F132" s="1">
        <v>0</v>
      </c>
      <c r="G132" s="2">
        <f t="shared" si="0"/>
        <v>69546.752439999997</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3494.75</v>
      </c>
      <c r="D135" s="1">
        <f>'PR-RAS'!E139</f>
        <v>0</v>
      </c>
      <c r="E135" s="1">
        <v>0</v>
      </c>
      <c r="F135" s="1">
        <v>0</v>
      </c>
      <c r="G135" s="2">
        <f t="shared" si="0"/>
        <v>468.29650000000004</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3494.75</v>
      </c>
      <c r="D146" s="1">
        <f>'PR-RAS'!E150</f>
        <v>0</v>
      </c>
      <c r="E146" s="1">
        <v>0</v>
      </c>
      <c r="F146" s="1">
        <v>0</v>
      </c>
      <c r="G146" s="2">
        <f t="shared" si="0"/>
        <v>506.73874999999998</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1475835.82</v>
      </c>
      <c r="D147" s="1">
        <f>'PR-RAS'!E151</f>
        <v>1653414.39</v>
      </c>
      <c r="E147" s="1">
        <v>0</v>
      </c>
      <c r="F147" s="1">
        <v>0</v>
      </c>
      <c r="G147" s="2">
        <f t="shared" si="0"/>
        <v>698269.03159999987</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1320944.3</v>
      </c>
      <c r="D148" s="1">
        <f>'PR-RAS'!E152</f>
        <v>1460475.88</v>
      </c>
      <c r="E148" s="1">
        <v>0</v>
      </c>
      <c r="F148" s="1">
        <v>0</v>
      </c>
      <c r="G148" s="2">
        <f t="shared" si="0"/>
        <v>623558.72081999993</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1104845.98</v>
      </c>
      <c r="D149" s="1">
        <f>'PR-RAS'!E153</f>
        <v>1176472.97</v>
      </c>
      <c r="E149" s="1">
        <v>0</v>
      </c>
      <c r="F149" s="1">
        <v>0</v>
      </c>
      <c r="G149" s="2">
        <f t="shared" si="0"/>
        <v>511753.20415999996</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1104845.98</v>
      </c>
      <c r="D150" s="1">
        <f>'PR-RAS'!E154</f>
        <v>1176472.97</v>
      </c>
      <c r="E150" s="1">
        <v>0</v>
      </c>
      <c r="F150" s="1">
        <v>0</v>
      </c>
      <c r="G150" s="2">
        <f t="shared" si="0"/>
        <v>515210.99607999995</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33740.480000000003</v>
      </c>
      <c r="D154" s="1">
        <f>'PR-RAS'!E158</f>
        <v>91111.22</v>
      </c>
      <c r="E154" s="1">
        <v>0</v>
      </c>
      <c r="F154" s="1">
        <v>0</v>
      </c>
      <c r="G154" s="2">
        <f t="shared" si="0"/>
        <v>33042.326760000004</v>
      </c>
      <c r="H154" s="2">
        <f t="shared" si="1"/>
        <v>0.70000000000436557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182357.84</v>
      </c>
      <c r="D155" s="1">
        <f>'PR-RAS'!E159</f>
        <v>192891.69</v>
      </c>
      <c r="E155" s="1">
        <v>0</v>
      </c>
      <c r="F155" s="1">
        <v>0</v>
      </c>
      <c r="G155" s="2">
        <f t="shared" si="0"/>
        <v>87493.747879999995</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182357.84</v>
      </c>
      <c r="D157" s="1">
        <f>'PR-RAS'!E161</f>
        <v>192891.69</v>
      </c>
      <c r="E157" s="1">
        <v>0</v>
      </c>
      <c r="F157" s="1">
        <v>0</v>
      </c>
      <c r="G157" s="2">
        <f t="shared" si="0"/>
        <v>88630.030319999991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151193.85999999999</v>
      </c>
      <c r="D159" s="1">
        <f>'PR-RAS'!E163</f>
        <v>190774.71</v>
      </c>
      <c r="E159" s="1">
        <v>0</v>
      </c>
      <c r="F159" s="1">
        <v>0</v>
      </c>
      <c r="G159" s="2">
        <f t="shared" si="0"/>
        <v>84173.438240000003</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45177.26999999999</v>
      </c>
      <c r="D160" s="1">
        <f>'PR-RAS'!E164</f>
        <v>44919.39</v>
      </c>
      <c r="E160" s="1">
        <v>0</v>
      </c>
      <c r="F160" s="1">
        <v>0</v>
      </c>
      <c r="G160" s="2">
        <f t="shared" si="0"/>
        <v>21467.551949999997</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16546.009999999998</v>
      </c>
      <c r="D161" s="1">
        <f>'PR-RAS'!E165</f>
        <v>14469.58</v>
      </c>
      <c r="E161" s="1">
        <v>0</v>
      </c>
      <c r="F161" s="1">
        <v>0</v>
      </c>
      <c r="G161" s="2">
        <f t="shared" si="0"/>
        <v>7277.6271999999999</v>
      </c>
      <c r="H161" s="2">
        <f t="shared" si="1"/>
        <v>0.42999999999847205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28578.17</v>
      </c>
      <c r="D162" s="1">
        <f>'PR-RAS'!E166</f>
        <v>30337.31</v>
      </c>
      <c r="E162" s="1">
        <v>0</v>
      </c>
      <c r="F162" s="1">
        <v>0</v>
      </c>
      <c r="G162" s="2">
        <f t="shared" si="0"/>
        <v>14369.699190000001</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53.09</v>
      </c>
      <c r="D163" s="1">
        <f>'PR-RAS'!E167</f>
        <v>112.5</v>
      </c>
      <c r="E163" s="1">
        <v>0</v>
      </c>
      <c r="F163" s="1">
        <v>0</v>
      </c>
      <c r="G163" s="2">
        <f t="shared" si="0"/>
        <v>45.050580000000004</v>
      </c>
      <c r="H163" s="2">
        <f t="shared" si="1"/>
        <v>0.59000000000000341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32494.069999999996</v>
      </c>
      <c r="D165" s="1">
        <f>'PR-RAS'!E169</f>
        <v>42175.439999999995</v>
      </c>
      <c r="E165" s="1">
        <v>0</v>
      </c>
      <c r="F165" s="1">
        <v>0</v>
      </c>
      <c r="G165" s="2">
        <f t="shared" si="0"/>
        <v>19162.571799999998</v>
      </c>
      <c r="H165" s="2">
        <f t="shared" si="1"/>
        <v>0.50999999999112333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2366.5700000000002</v>
      </c>
      <c r="D166" s="1">
        <f>'PR-RAS'!E170</f>
        <v>1387.93</v>
      </c>
      <c r="E166" s="1">
        <v>0</v>
      </c>
      <c r="F166" s="1">
        <v>0</v>
      </c>
      <c r="G166" s="2">
        <f t="shared" si="0"/>
        <v>848.5009500000001</v>
      </c>
      <c r="H166" s="2">
        <f t="shared" si="1"/>
        <v>0.49999999999977263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7590.82</v>
      </c>
      <c r="D167" s="1">
        <f>'PR-RAS'!E171</f>
        <v>15484.67</v>
      </c>
      <c r="E167" s="1">
        <v>0</v>
      </c>
      <c r="F167" s="1">
        <v>0</v>
      </c>
      <c r="G167" s="2">
        <f t="shared" si="0"/>
        <v>6400.9865600000012</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17651.439999999999</v>
      </c>
      <c r="D168" s="1">
        <f>'PR-RAS'!E172</f>
        <v>21568.52</v>
      </c>
      <c r="E168" s="1">
        <v>0</v>
      </c>
      <c r="F168" s="1">
        <v>0</v>
      </c>
      <c r="G168" s="2">
        <f t="shared" si="0"/>
        <v>10151.676159999999</v>
      </c>
      <c r="H168" s="2">
        <f t="shared" si="1"/>
        <v>0.91999999999825377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388.46</v>
      </c>
      <c r="D169" s="1">
        <f>'PR-RAS'!E173</f>
        <v>1760.15</v>
      </c>
      <c r="E169" s="1">
        <v>0</v>
      </c>
      <c r="F169" s="1">
        <v>0</v>
      </c>
      <c r="G169" s="2">
        <f t="shared" si="0"/>
        <v>656.67168000000004</v>
      </c>
      <c r="H169" s="2">
        <f t="shared" si="1"/>
        <v>0.61000000000007049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4496.78</v>
      </c>
      <c r="D170" s="1">
        <f>'PR-RAS'!E174</f>
        <v>1974.17</v>
      </c>
      <c r="E170" s="1">
        <v>0</v>
      </c>
      <c r="F170" s="1">
        <v>0</v>
      </c>
      <c r="G170" s="2">
        <f t="shared" si="0"/>
        <v>1427.2252799999999</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62408.460000000006</v>
      </c>
      <c r="D173" s="1">
        <f>'PR-RAS'!E177</f>
        <v>93716.87</v>
      </c>
      <c r="E173" s="1">
        <v>0</v>
      </c>
      <c r="F173" s="1">
        <v>0</v>
      </c>
      <c r="G173" s="2">
        <f t="shared" si="0"/>
        <v>42972.858399999997</v>
      </c>
      <c r="H173" s="2">
        <f t="shared" si="1"/>
        <v>0.59000000001105946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15933.83</v>
      </c>
      <c r="D174" s="1">
        <f>'PR-RAS'!E178</f>
        <v>18043.669999999998</v>
      </c>
      <c r="E174" s="1">
        <v>0</v>
      </c>
      <c r="F174" s="1">
        <v>0</v>
      </c>
      <c r="G174" s="2">
        <f t="shared" si="0"/>
        <v>8999.662409999999</v>
      </c>
      <c r="H174" s="2">
        <f t="shared" si="1"/>
        <v>0.50000000000181899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2223.3000000000002</v>
      </c>
      <c r="D175" s="1">
        <f>'PR-RAS'!E179</f>
        <v>4879.6099999999997</v>
      </c>
      <c r="E175" s="1">
        <v>0</v>
      </c>
      <c r="F175" s="1">
        <v>0</v>
      </c>
      <c r="G175" s="2">
        <f t="shared" si="0"/>
        <v>2084.9584799999998</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2764.24</v>
      </c>
      <c r="D176" s="1">
        <f>'PR-RAS'!E180</f>
        <v>2836.41</v>
      </c>
      <c r="E176" s="1">
        <v>0</v>
      </c>
      <c r="F176" s="1">
        <v>0</v>
      </c>
      <c r="G176" s="2">
        <f t="shared" si="0"/>
        <v>1476.4854999999998</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2893.65</v>
      </c>
      <c r="D177" s="1">
        <f>'PR-RAS'!E181</f>
        <v>5889.41</v>
      </c>
      <c r="E177" s="1">
        <v>0</v>
      </c>
      <c r="F177" s="1">
        <v>0</v>
      </c>
      <c r="G177" s="2">
        <f t="shared" si="0"/>
        <v>2582.3547199999998</v>
      </c>
      <c r="H177" s="2">
        <f t="shared" si="1"/>
        <v>0.75999999999976353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1053.1099999999999</v>
      </c>
      <c r="D178" s="1">
        <f>'PR-RAS'!E182</f>
        <v>3752.68</v>
      </c>
      <c r="E178" s="1">
        <v>0</v>
      </c>
      <c r="F178" s="1">
        <v>0</v>
      </c>
      <c r="G178" s="2">
        <f t="shared" si="0"/>
        <v>1514.8491899999999</v>
      </c>
      <c r="H178" s="2">
        <f t="shared" si="1"/>
        <v>0.43000000000006366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1325.9</v>
      </c>
      <c r="D179" s="1">
        <f>'PR-RAS'!E183</f>
        <v>0</v>
      </c>
      <c r="E179" s="1">
        <v>0</v>
      </c>
      <c r="F179" s="1">
        <v>0</v>
      </c>
      <c r="G179" s="2">
        <f t="shared" si="0"/>
        <v>236.0102</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28845.26</v>
      </c>
      <c r="D180" s="1">
        <f>'PR-RAS'!E184</f>
        <v>51662.69</v>
      </c>
      <c r="E180" s="1">
        <v>0</v>
      </c>
      <c r="F180" s="1">
        <v>0</v>
      </c>
      <c r="G180" s="2">
        <f t="shared" si="0"/>
        <v>23658.544560000002</v>
      </c>
      <c r="H180" s="2">
        <f t="shared" si="1"/>
        <v>0.56999999999607098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6663.35</v>
      </c>
      <c r="D181" s="1">
        <f>'PR-RAS'!E185</f>
        <v>6615.9</v>
      </c>
      <c r="E181" s="1">
        <v>0</v>
      </c>
      <c r="F181" s="1">
        <v>0</v>
      </c>
      <c r="G181" s="2">
        <f t="shared" si="0"/>
        <v>3581.127</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705.82</v>
      </c>
      <c r="D182" s="1">
        <f>'PR-RAS'!E186</f>
        <v>36.5</v>
      </c>
      <c r="E182" s="1">
        <v>0</v>
      </c>
      <c r="F182" s="1">
        <v>0</v>
      </c>
      <c r="G182" s="2">
        <f t="shared" si="0"/>
        <v>140.96642</v>
      </c>
      <c r="H182" s="2">
        <f t="shared" si="1"/>
        <v>0.67999999999994998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122.48</v>
      </c>
      <c r="E183" s="1">
        <v>0</v>
      </c>
      <c r="F183" s="1">
        <v>0</v>
      </c>
      <c r="G183" s="2">
        <f t="shared" si="0"/>
        <v>44.582720000000002</v>
      </c>
      <c r="H183" s="2">
        <f t="shared" si="1"/>
        <v>0.48000000000000398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11114.06</v>
      </c>
      <c r="D184" s="1">
        <f>'PR-RAS'!E188</f>
        <v>9840.5299999999988</v>
      </c>
      <c r="E184" s="1">
        <v>0</v>
      </c>
      <c r="F184" s="1">
        <v>0</v>
      </c>
      <c r="G184" s="2">
        <f t="shared" si="0"/>
        <v>5635.5069599999988</v>
      </c>
      <c r="H184" s="2">
        <f t="shared" si="1"/>
        <v>0.53000000000065484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1521.1</v>
      </c>
      <c r="D185" s="1">
        <f>'PR-RAS'!E189</f>
        <v>670.74</v>
      </c>
      <c r="E185" s="1">
        <v>0</v>
      </c>
      <c r="F185" s="1">
        <v>0</v>
      </c>
      <c r="G185" s="2">
        <f t="shared" si="0"/>
        <v>526.71471999999994</v>
      </c>
      <c r="H185" s="2">
        <f t="shared" si="1"/>
        <v>0.35999999999989996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1867.42</v>
      </c>
      <c r="D186" s="1">
        <f>'PR-RAS'!E190</f>
        <v>1712.1</v>
      </c>
      <c r="E186" s="1">
        <v>0</v>
      </c>
      <c r="F186" s="1">
        <v>0</v>
      </c>
      <c r="G186" s="2">
        <f t="shared" si="0"/>
        <v>978.94970000000001</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4252.1499999999996</v>
      </c>
      <c r="D187" s="1">
        <f>'PR-RAS'!E191</f>
        <v>1228.53</v>
      </c>
      <c r="E187" s="1">
        <v>0</v>
      </c>
      <c r="F187" s="1">
        <v>0</v>
      </c>
      <c r="G187" s="2">
        <f t="shared" si="0"/>
        <v>1247.9130599999999</v>
      </c>
      <c r="H187" s="2">
        <f t="shared" si="1"/>
        <v>0.61999999999966349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1579.4</v>
      </c>
      <c r="D189" s="1">
        <f>'PR-RAS'!E193</f>
        <v>1786.26</v>
      </c>
      <c r="E189" s="1">
        <v>0</v>
      </c>
      <c r="F189" s="1">
        <v>0</v>
      </c>
      <c r="G189" s="2">
        <f t="shared" si="0"/>
        <v>968.56096000000002</v>
      </c>
      <c r="H189" s="2">
        <f t="shared" si="1"/>
        <v>0.66000000000008185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1893.99</v>
      </c>
      <c r="D191" s="1">
        <f>'PR-RAS'!E195</f>
        <v>4442.8999999999996</v>
      </c>
      <c r="E191" s="1">
        <v>0</v>
      </c>
      <c r="F191" s="1">
        <v>0</v>
      </c>
      <c r="G191" s="2">
        <f t="shared" si="0"/>
        <v>2048.1601000000001</v>
      </c>
      <c r="H191" s="2">
        <f t="shared" si="1"/>
        <v>0.1100000000003547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3697.66</v>
      </c>
      <c r="D192" s="1">
        <f>'PR-RAS'!E196</f>
        <v>2163.8000000000002</v>
      </c>
      <c r="E192" s="1">
        <v>0</v>
      </c>
      <c r="F192" s="1">
        <v>0</v>
      </c>
      <c r="G192" s="2">
        <f t="shared" si="0"/>
        <v>1532.82466</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3697.66</v>
      </c>
      <c r="D206" s="1">
        <f>'PR-RAS'!E210</f>
        <v>2163.8000000000002</v>
      </c>
      <c r="E206" s="1">
        <v>0</v>
      </c>
      <c r="F206" s="1">
        <v>0</v>
      </c>
      <c r="G206" s="2">
        <f t="shared" si="0"/>
        <v>1645.1783</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1221.6500000000001</v>
      </c>
      <c r="D207" s="1">
        <f>'PR-RAS'!E211</f>
        <v>1201.99</v>
      </c>
      <c r="E207" s="1">
        <v>0</v>
      </c>
      <c r="F207" s="1">
        <v>0</v>
      </c>
      <c r="G207" s="2">
        <f t="shared" si="0"/>
        <v>746.87977999999998</v>
      </c>
      <c r="H207" s="2">
        <f t="shared" si="1"/>
        <v>0.35999999999989996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68.56</v>
      </c>
      <c r="D209" s="1">
        <f>'PR-RAS'!E213</f>
        <v>110.06</v>
      </c>
      <c r="E209" s="1">
        <v>0</v>
      </c>
      <c r="F209" s="1">
        <v>0</v>
      </c>
      <c r="G209" s="2">
        <f t="shared" si="0"/>
        <v>60.045439999999999</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2407.4499999999998</v>
      </c>
      <c r="D210" s="1">
        <f>'PR-RAS'!E214</f>
        <v>851.75</v>
      </c>
      <c r="E210" s="1">
        <v>0</v>
      </c>
      <c r="F210" s="1">
        <v>0</v>
      </c>
      <c r="G210" s="2">
        <f t="shared" si="0"/>
        <v>859.18854999999996</v>
      </c>
      <c r="H210" s="2">
        <f t="shared" si="1"/>
        <v>0.6999999999998181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1475835.82</v>
      </c>
      <c r="D285" s="1">
        <f>'PR-RAS'!E289</f>
        <v>1653414.39</v>
      </c>
      <c r="E285" s="1">
        <v>0</v>
      </c>
      <c r="F285" s="1">
        <v>0</v>
      </c>
      <c r="G285" s="2">
        <f t="shared" si="8"/>
        <v>1358276.7463999998</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670905.65999999992</v>
      </c>
      <c r="E286" s="1">
        <v>0</v>
      </c>
      <c r="F286" s="1">
        <v>0</v>
      </c>
      <c r="G286" s="2">
        <f t="shared" si="8"/>
        <v>382416.22619999992</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18897.399999999907</v>
      </c>
      <c r="D287" s="1">
        <f>'PR-RAS'!E291</f>
        <v>0</v>
      </c>
      <c r="E287" s="1">
        <v>0</v>
      </c>
      <c r="F287" s="1">
        <v>0</v>
      </c>
      <c r="G287" s="2">
        <f t="shared" si="8"/>
        <v>5404.6563999999726</v>
      </c>
      <c r="H287" s="2">
        <f t="shared" si="9"/>
        <v>0.39999999990686774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235841.52</v>
      </c>
      <c r="D289" s="1">
        <f>'PR-RAS'!E293</f>
        <v>257672.54</v>
      </c>
      <c r="E289" s="1">
        <v>0</v>
      </c>
      <c r="F289" s="1">
        <v>0</v>
      </c>
      <c r="G289" s="2">
        <f t="shared" si="8"/>
        <v>216341.74079999997</v>
      </c>
      <c r="H289" s="2">
        <f t="shared" si="9"/>
        <v>0.94000000000232831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8016.85</v>
      </c>
      <c r="D290" s="1">
        <f>'PR-RAS'!E294</f>
        <v>6890.64</v>
      </c>
      <c r="E290" s="1">
        <v>0</v>
      </c>
      <c r="F290" s="1">
        <v>0</v>
      </c>
      <c r="G290" s="2">
        <f t="shared" si="8"/>
        <v>6299.6595699999998</v>
      </c>
      <c r="H290" s="2">
        <f t="shared" si="9"/>
        <v>0.50999999999930878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8016.85</v>
      </c>
      <c r="D291" s="1">
        <f>'PR-RAS'!E295</f>
        <v>6890.64</v>
      </c>
      <c r="E291" s="1">
        <v>0</v>
      </c>
      <c r="F291" s="1">
        <v>0</v>
      </c>
      <c r="G291" s="2">
        <f t="shared" si="8"/>
        <v>6321.4576999999999</v>
      </c>
      <c r="H291" s="2">
        <f t="shared" si="9"/>
        <v>0.50999999999930878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544253.23</v>
      </c>
      <c r="E345" s="1">
        <v>0</v>
      </c>
      <c r="F345" s="1">
        <v>0</v>
      </c>
      <c r="G345" s="2">
        <f t="shared" si="8"/>
        <v>374446.22223999997</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32346.350000000002</v>
      </c>
      <c r="E358" s="1">
        <v>0</v>
      </c>
      <c r="F358" s="1">
        <v>0</v>
      </c>
      <c r="G358" s="2">
        <f t="shared" si="8"/>
        <v>23095.293900000001</v>
      </c>
      <c r="H358" s="2">
        <f t="shared" si="9"/>
        <v>0.35000000000218279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32346.350000000002</v>
      </c>
      <c r="E364" s="1">
        <v>0</v>
      </c>
      <c r="F364" s="1">
        <v>0</v>
      </c>
      <c r="G364" s="2">
        <f t="shared" si="8"/>
        <v>23483.450100000002</v>
      </c>
      <c r="H364" s="2">
        <f t="shared" si="9"/>
        <v>0.35000000000218279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990.58</v>
      </c>
      <c r="E365" s="1">
        <v>0</v>
      </c>
      <c r="F365" s="1">
        <v>0</v>
      </c>
      <c r="G365" s="2">
        <f t="shared" si="8"/>
        <v>721.14224000000002</v>
      </c>
      <c r="H365" s="2">
        <f t="shared" si="9"/>
        <v>0.41999999999995907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31355.77</v>
      </c>
      <c r="E371" s="1">
        <v>0</v>
      </c>
      <c r="F371" s="1">
        <v>0</v>
      </c>
      <c r="G371" s="2">
        <f t="shared" si="8"/>
        <v>23203.269800000002</v>
      </c>
      <c r="H371" s="2">
        <f t="shared" si="9"/>
        <v>0.22999999999956344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511906.88</v>
      </c>
      <c r="E397" s="1">
        <v>0</v>
      </c>
      <c r="F397" s="1">
        <v>0</v>
      </c>
      <c r="G397" s="2">
        <f t="shared" si="8"/>
        <v>405430.24896</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511906.88</v>
      </c>
      <c r="E398" s="1">
        <v>0</v>
      </c>
      <c r="F398" s="1">
        <v>0</v>
      </c>
      <c r="G398" s="2">
        <f t="shared" si="8"/>
        <v>406454.06272000005</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544253.23</v>
      </c>
      <c r="E403" s="1">
        <v>0</v>
      </c>
      <c r="F403" s="1">
        <v>0</v>
      </c>
      <c r="G403" s="2">
        <f t="shared" si="8"/>
        <v>437579.59692000004</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1456938.4200000002</v>
      </c>
      <c r="D407" s="1">
        <f>'PR-RAS'!E412</f>
        <v>2324320.0499999998</v>
      </c>
      <c r="E407" s="1">
        <v>0</v>
      </c>
      <c r="F407" s="1">
        <v>0</v>
      </c>
      <c r="G407" s="2">
        <f t="shared" si="8"/>
        <v>2478864.8791200002</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1475835.82</v>
      </c>
      <c r="D408" s="1">
        <f>'PR-RAS'!E413</f>
        <v>2197667.62</v>
      </c>
      <c r="E408" s="1">
        <v>0</v>
      </c>
      <c r="F408" s="1">
        <v>0</v>
      </c>
      <c r="G408" s="2">
        <f t="shared" si="8"/>
        <v>2389566.6214200002</v>
      </c>
      <c r="H408" s="2">
        <f t="shared" si="9"/>
        <v>0.55999999982304871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126652.4299999997</v>
      </c>
      <c r="E409" s="1">
        <v>0</v>
      </c>
      <c r="F409" s="1">
        <v>0</v>
      </c>
      <c r="G409" s="2">
        <f t="shared" si="8"/>
        <v>103348.38287999976</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18897.399999999907</v>
      </c>
      <c r="D410" s="1">
        <f>'PR-RAS'!E415</f>
        <v>0</v>
      </c>
      <c r="E410" s="1">
        <v>0</v>
      </c>
      <c r="F410" s="1">
        <v>0</v>
      </c>
      <c r="G410" s="2">
        <f t="shared" si="8"/>
        <v>7729.0365999999613</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235841.52</v>
      </c>
      <c r="D412" s="1">
        <f>'PR-RAS'!E417</f>
        <v>257672.54</v>
      </c>
      <c r="E412" s="1">
        <v>0</v>
      </c>
      <c r="F412" s="1">
        <v>0</v>
      </c>
      <c r="G412" s="2">
        <f t="shared" si="8"/>
        <v>308737.69259999995</v>
      </c>
      <c r="H412" s="2">
        <f t="shared" si="9"/>
        <v>0.94000000000232831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8016.85</v>
      </c>
      <c r="D413" s="1">
        <f>'PR-RAS'!E418</f>
        <v>6890.64</v>
      </c>
      <c r="E413" s="1">
        <v>0</v>
      </c>
      <c r="F413" s="1">
        <v>0</v>
      </c>
      <c r="G413" s="2">
        <f t="shared" si="8"/>
        <v>8980.8295600000001</v>
      </c>
      <c r="H413" s="2">
        <f t="shared" si="9"/>
        <v>0.50999999999930878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1456938.4200000002</v>
      </c>
      <c r="D633" s="1">
        <f>'PR-RAS'!E639</f>
        <v>2324320.0499999998</v>
      </c>
      <c r="E633" s="1">
        <v>0</v>
      </c>
      <c r="F633" s="1">
        <v>0</v>
      </c>
      <c r="G633" s="2">
        <f t="shared" si="10"/>
        <v>3858725.6246399996</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1475835.82</v>
      </c>
      <c r="D634" s="1">
        <f>'PR-RAS'!E640</f>
        <v>2197667.62</v>
      </c>
      <c r="E634" s="1">
        <v>0</v>
      </c>
      <c r="F634" s="1">
        <v>0</v>
      </c>
      <c r="G634" s="2">
        <f t="shared" si="10"/>
        <v>3716451.2809800003</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126652.4299999997</v>
      </c>
      <c r="E635" s="1">
        <v>0</v>
      </c>
      <c r="F635" s="1">
        <v>0</v>
      </c>
      <c r="G635" s="2">
        <f t="shared" si="10"/>
        <v>160595.28123999963</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18897.399999999907</v>
      </c>
      <c r="D636" s="1">
        <f>'PR-RAS'!E642</f>
        <v>0</v>
      </c>
      <c r="E636" s="1">
        <v>0</v>
      </c>
      <c r="F636" s="1">
        <v>0</v>
      </c>
      <c r="G636" s="2">
        <f t="shared" si="10"/>
        <v>11999.84899999994</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235841.52</v>
      </c>
      <c r="D638" s="1">
        <f>'PR-RAS'!E644</f>
        <v>257672.54</v>
      </c>
      <c r="E638" s="1">
        <v>0</v>
      </c>
      <c r="F638" s="1">
        <v>0</v>
      </c>
      <c r="G638" s="2">
        <f t="shared" si="10"/>
        <v>478505.86420000001</v>
      </c>
      <c r="H638" s="2">
        <f t="shared" si="11"/>
        <v>0.94000000000232831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254738.9199999999</v>
      </c>
      <c r="D640" s="1">
        <f>'PR-RAS'!E646</f>
        <v>131020.11000000031</v>
      </c>
      <c r="E640" s="1">
        <v>0</v>
      </c>
      <c r="F640" s="1">
        <v>0</v>
      </c>
      <c r="G640" s="2">
        <f t="shared" si="10"/>
        <v>330221.8704600003</v>
      </c>
      <c r="H640" s="2">
        <f t="shared" si="11"/>
        <v>0.19000000040978193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4034.66</v>
      </c>
      <c r="D641" s="1">
        <f>'PR-RAS'!E647</f>
        <v>0</v>
      </c>
      <c r="E641" s="1">
        <v>0</v>
      </c>
      <c r="F641" s="1">
        <v>0</v>
      </c>
      <c r="G641" s="2">
        <f t="shared" si="10"/>
        <v>2582.1824000000001</v>
      </c>
      <c r="H641" s="2">
        <f t="shared" si="11"/>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32629.33</v>
      </c>
      <c r="D642" s="1">
        <f>'PR-RAS'!E649</f>
        <v>35260.99</v>
      </c>
      <c r="E642" s="1">
        <v>0</v>
      </c>
      <c r="F642" s="1">
        <v>0</v>
      </c>
      <c r="G642" s="2">
        <f t="shared" si="10"/>
        <v>66119.989709999994</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1462528.37</v>
      </c>
      <c r="D643" s="1">
        <f>'PR-RAS'!E650</f>
        <v>2526411.16</v>
      </c>
      <c r="E643" s="1">
        <v>0</v>
      </c>
      <c r="F643" s="1">
        <v>0</v>
      </c>
      <c r="G643" s="2">
        <f t="shared" si="10"/>
        <v>4182855.1429800005</v>
      </c>
      <c r="H643" s="2">
        <f t="shared" si="11"/>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1484090.01</v>
      </c>
      <c r="D644" s="1">
        <f>'PR-RAS'!E651</f>
        <v>2197570.44</v>
      </c>
      <c r="E644" s="1">
        <v>0</v>
      </c>
      <c r="F644" s="1">
        <v>0</v>
      </c>
      <c r="G644" s="2">
        <f t="shared" si="10"/>
        <v>3780345.46227</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11067.690000000177</v>
      </c>
      <c r="D645" s="1">
        <f>'PR-RAS'!E652</f>
        <v>364101.71000000043</v>
      </c>
      <c r="E645" s="1">
        <v>0</v>
      </c>
      <c r="F645" s="1">
        <v>0</v>
      </c>
      <c r="G645" s="2">
        <f t="shared" si="10"/>
        <v>476090.59484000067</v>
      </c>
      <c r="H645" s="2">
        <f t="shared" si="11"/>
        <v>0.59999999939464033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115</v>
      </c>
      <c r="E647" s="1">
        <v>0</v>
      </c>
      <c r="F647" s="1">
        <v>0</v>
      </c>
      <c r="G647" s="2">
        <f t="shared" si="10"/>
        <v>224.80799999999999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115</v>
      </c>
      <c r="E649" s="1">
        <v>0</v>
      </c>
      <c r="F649" s="1">
        <v>0</v>
      </c>
      <c r="G649" s="2">
        <f t="shared" si="10"/>
        <v>225.50400000000002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12819.43</v>
      </c>
      <c r="D654" s="1">
        <f>'PR-RAS'!E661</f>
        <v>0</v>
      </c>
      <c r="E654" s="1">
        <v>0</v>
      </c>
      <c r="F654" s="1">
        <v>0</v>
      </c>
      <c r="G654" s="2">
        <f t="shared" si="10"/>
        <v>8371.0877900000014</v>
      </c>
      <c r="H654" s="2">
        <f t="shared" si="11"/>
        <v>0.43000000000029104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15395.84</v>
      </c>
      <c r="E668" s="1">
        <v>0</v>
      </c>
      <c r="F668" s="1">
        <v>0</v>
      </c>
      <c r="G668" s="2">
        <f t="shared" si="10"/>
        <v>20538.05056</v>
      </c>
      <c r="H668" s="2">
        <f t="shared" si="11"/>
        <v>0.15999999999985448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366127.23</v>
      </c>
      <c r="E691" s="1">
        <v>0</v>
      </c>
      <c r="F691" s="1">
        <v>0</v>
      </c>
      <c r="G691" s="2">
        <f t="shared" si="10"/>
        <v>505255.57739999995</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12856.86</v>
      </c>
      <c r="D703" s="1">
        <f>'PR-RAS'!E710</f>
        <v>5083.25</v>
      </c>
      <c r="E703" s="1">
        <v>0</v>
      </c>
      <c r="F703" s="1">
        <v>0</v>
      </c>
      <c r="G703" s="2">
        <f t="shared" si="10"/>
        <v>16162.398719999999</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5329.91</v>
      </c>
      <c r="D709" s="1">
        <f>'PR-RAS'!E716</f>
        <v>5415.38</v>
      </c>
      <c r="E709" s="1">
        <v>0</v>
      </c>
      <c r="F709" s="1">
        <v>0</v>
      </c>
      <c r="G709" s="2">
        <f t="shared" si="10"/>
        <v>11441.754359999999</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28578.17</v>
      </c>
      <c r="D711" s="1">
        <f>'PR-RAS'!E718</f>
        <v>30337.31</v>
      </c>
      <c r="E711" s="1">
        <v>0</v>
      </c>
      <c r="F711" s="1">
        <v>0</v>
      </c>
      <c r="G711" s="2">
        <f t="shared" si="10"/>
        <v>63369.480900000002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1325.9</v>
      </c>
      <c r="D713" s="1">
        <f>'PR-RAS'!E720</f>
        <v>0</v>
      </c>
      <c r="E713" s="1">
        <v>0</v>
      </c>
      <c r="F713" s="1">
        <v>0</v>
      </c>
      <c r="G713" s="2">
        <f t="shared" si="10"/>
        <v>944.04079999999999</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24101.57</v>
      </c>
      <c r="D714" s="1">
        <f>'PR-RAS'!E721</f>
        <v>49788.23</v>
      </c>
      <c r="E714" s="1">
        <v>0</v>
      </c>
      <c r="F714" s="1">
        <v>0</v>
      </c>
      <c r="G714" s="2">
        <f t="shared" si="10"/>
        <v>88182.435389999999</v>
      </c>
      <c r="H714" s="2">
        <f t="shared" si="11"/>
        <v>0.66000000000349246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631.28</v>
      </c>
      <c r="D715" s="1">
        <f>'PR-RAS'!E722</f>
        <v>88.48</v>
      </c>
      <c r="E715" s="1">
        <v>0</v>
      </c>
      <c r="F715" s="1">
        <v>0</v>
      </c>
      <c r="G715" s="2">
        <f t="shared" si="10"/>
        <v>577.08335999999997</v>
      </c>
      <c r="H715" s="2">
        <f t="shared" si="11"/>
        <v>0.75999999999997669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4112.3999999999996</v>
      </c>
      <c r="D716" s="1">
        <f>'PR-RAS'!E723</f>
        <v>1785.98</v>
      </c>
      <c r="E716" s="1">
        <v>0</v>
      </c>
      <c r="F716" s="1">
        <v>0</v>
      </c>
      <c r="G716" s="2">
        <f t="shared" si="10"/>
        <v>5494.3173999999999</v>
      </c>
      <c r="H716" s="2">
        <f t="shared" si="11"/>
        <v>0.41999999999961801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1521.1</v>
      </c>
      <c r="D718" s="1">
        <f>'PR-RAS'!E725</f>
        <v>670.74</v>
      </c>
      <c r="E718" s="1">
        <v>0</v>
      </c>
      <c r="F718" s="1">
        <v>0</v>
      </c>
      <c r="G718" s="2">
        <f t="shared" si="10"/>
        <v>2052.4698599999997</v>
      </c>
      <c r="H718" s="2">
        <f t="shared" si="11"/>
        <v>0.35999999999989996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1083.3</v>
      </c>
      <c r="D719" s="1">
        <f>'PR-RAS'!E726</f>
        <v>927.96</v>
      </c>
      <c r="E719" s="1">
        <v>0</v>
      </c>
      <c r="F719" s="1">
        <v>0</v>
      </c>
      <c r="G719" s="2">
        <f t="shared" si="10"/>
        <v>2110.3599600000002</v>
      </c>
      <c r="H719" s="2">
        <f t="shared" si="11"/>
        <v>0.33999999999991815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270696.92</v>
      </c>
      <c r="D1480" s="6"/>
      <c r="E1480" s="6">
        <v>0</v>
      </c>
      <c r="F1480" s="6">
        <v>0</v>
      </c>
      <c r="G1480" s="7">
        <f t="shared" ref="G1480:G1580" si="34">B1480/1000*C1480</f>
        <v>270.69691999999998</v>
      </c>
      <c r="H1480" s="7">
        <f t="shared" ref="H1480:H1580" si="35">ABS(C1480-ROUND(C1480,0))</f>
        <v>8.0000000016298145E-2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2492128.1999999997</v>
      </c>
      <c r="D1481" s="1">
        <v>0</v>
      </c>
      <c r="E1481" s="1">
        <v>0</v>
      </c>
      <c r="F1481" s="1">
        <v>0</v>
      </c>
      <c r="G1481" s="2">
        <f t="shared" si="34"/>
        <v>4984.2563999999993</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2459781.8499999996</v>
      </c>
      <c r="D1483" s="1">
        <v>0</v>
      </c>
      <c r="E1483" s="1">
        <v>0</v>
      </c>
      <c r="F1483" s="1">
        <v>0</v>
      </c>
      <c r="G1483" s="2">
        <f t="shared" si="34"/>
        <v>9839.1273999999994</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1495205.07</v>
      </c>
      <c r="D1484" s="1">
        <v>0</v>
      </c>
      <c r="E1484" s="1">
        <v>0</v>
      </c>
      <c r="F1484" s="1">
        <v>0</v>
      </c>
      <c r="G1484" s="2">
        <f t="shared" si="34"/>
        <v>7476.0253500000008</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193695.78</v>
      </c>
      <c r="D1485" s="1">
        <v>0</v>
      </c>
      <c r="E1485" s="1">
        <v>0</v>
      </c>
      <c r="F1485" s="1">
        <v>0</v>
      </c>
      <c r="G1485" s="2">
        <f t="shared" si="34"/>
        <v>1162.1746800000001</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2077.44</v>
      </c>
      <c r="D1486" s="1">
        <v>0</v>
      </c>
      <c r="E1486" s="1">
        <v>0</v>
      </c>
      <c r="F1486" s="1">
        <v>0</v>
      </c>
      <c r="G1486" s="2">
        <f t="shared" si="34"/>
        <v>14.54208</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407992.55</v>
      </c>
      <c r="D1490" s="1">
        <v>0</v>
      </c>
      <c r="E1490" s="1">
        <v>0</v>
      </c>
      <c r="F1490" s="1">
        <v>0</v>
      </c>
      <c r="G1490" s="2">
        <f t="shared" si="34"/>
        <v>4487.9180499999993</v>
      </c>
      <c r="H1490" s="2">
        <f t="shared" si="35"/>
        <v>0.45000000001164153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360811.01</v>
      </c>
      <c r="D1491" s="1">
        <v>0</v>
      </c>
      <c r="E1491" s="1">
        <v>0</v>
      </c>
      <c r="F1491" s="1">
        <v>0</v>
      </c>
      <c r="G1491" s="2">
        <f t="shared" si="34"/>
        <v>4329.7321200000006</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32346.35</v>
      </c>
      <c r="D1492" s="1">
        <v>0</v>
      </c>
      <c r="E1492" s="1">
        <v>0</v>
      </c>
      <c r="F1492" s="1">
        <v>0</v>
      </c>
      <c r="G1492" s="2">
        <f t="shared" si="34"/>
        <v>420.50254999999999</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2251213.75</v>
      </c>
      <c r="D1499" s="1">
        <v>0</v>
      </c>
      <c r="E1499" s="1">
        <v>0</v>
      </c>
      <c r="F1499" s="1">
        <v>0</v>
      </c>
      <c r="G1499" s="2">
        <f t="shared" si="34"/>
        <v>45024.275000000001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2233820.29</v>
      </c>
      <c r="D1501" s="1">
        <v>0</v>
      </c>
      <c r="E1501" s="1">
        <v>0</v>
      </c>
      <c r="F1501" s="1">
        <v>0</v>
      </c>
      <c r="G1501" s="2">
        <f t="shared" si="34"/>
        <v>49144.04638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1478503.46</v>
      </c>
      <c r="D1502" s="1">
        <v>0</v>
      </c>
      <c r="E1502" s="1">
        <v>0</v>
      </c>
      <c r="F1502" s="1">
        <v>0</v>
      </c>
      <c r="G1502" s="2">
        <f t="shared" si="34"/>
        <v>34005.579579999998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211865.62</v>
      </c>
      <c r="D1503" s="1">
        <v>0</v>
      </c>
      <c r="E1503" s="1">
        <v>0</v>
      </c>
      <c r="F1503" s="1">
        <v>0</v>
      </c>
      <c r="G1503" s="2">
        <f t="shared" si="34"/>
        <v>5084.7748799999999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2437.96</v>
      </c>
      <c r="D1504" s="1">
        <v>0</v>
      </c>
      <c r="E1504" s="1">
        <v>0</v>
      </c>
      <c r="F1504" s="1">
        <v>0</v>
      </c>
      <c r="G1504" s="2">
        <f t="shared" si="34"/>
        <v>60.949000000000005</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407992.55</v>
      </c>
      <c r="D1508" s="1">
        <v>0</v>
      </c>
      <c r="E1508" s="1">
        <v>0</v>
      </c>
      <c r="F1508" s="1">
        <v>0</v>
      </c>
      <c r="G1508" s="2">
        <f t="shared" si="34"/>
        <v>11831.783950000001</v>
      </c>
      <c r="H1508" s="2">
        <f t="shared" si="35"/>
        <v>0.45000000001164153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133020.70000000001</v>
      </c>
      <c r="D1509" s="1">
        <v>0</v>
      </c>
      <c r="E1509" s="1">
        <v>0</v>
      </c>
      <c r="F1509" s="1">
        <v>0</v>
      </c>
      <c r="G1509" s="2">
        <f t="shared" si="34"/>
        <v>3990.6210000000001</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17393.46</v>
      </c>
      <c r="D1510" s="1">
        <v>0</v>
      </c>
      <c r="E1510" s="1">
        <v>0</v>
      </c>
      <c r="F1510" s="1">
        <v>0</v>
      </c>
      <c r="G1510" s="2">
        <f t="shared" si="34"/>
        <v>539.19725999999991</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511611.36999999965</v>
      </c>
      <c r="D1517" s="1">
        <v>0</v>
      </c>
      <c r="E1517" s="1">
        <v>0</v>
      </c>
      <c r="F1517" s="1">
        <v>0</v>
      </c>
      <c r="G1517" s="2">
        <f t="shared" si="34"/>
        <v>19441.232059999988</v>
      </c>
      <c r="H1517" s="2">
        <f t="shared" si="35"/>
        <v>0.36999999964609742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9712.7200000000012</v>
      </c>
      <c r="D1518" s="1">
        <v>0</v>
      </c>
      <c r="E1518" s="1">
        <v>0</v>
      </c>
      <c r="F1518" s="1">
        <v>0</v>
      </c>
      <c r="G1518" s="2">
        <f t="shared" si="34"/>
        <v>378.79608000000002</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9712.7200000000012</v>
      </c>
      <c r="D1524" s="1">
        <v>0</v>
      </c>
      <c r="E1524" s="1">
        <v>0</v>
      </c>
      <c r="F1524" s="1">
        <v>0</v>
      </c>
      <c r="G1524" s="2">
        <f t="shared" si="34"/>
        <v>437.07240000000002</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9712.19</v>
      </c>
      <c r="D1530" s="1">
        <v>0</v>
      </c>
      <c r="E1530" s="1">
        <v>0</v>
      </c>
      <c r="F1530" s="1">
        <v>0</v>
      </c>
      <c r="G1530" s="2">
        <f t="shared" si="34"/>
        <v>495.32168999999999</v>
      </c>
      <c r="H1530" s="2">
        <f t="shared" si="35"/>
        <v>0.19000000000050932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9712.19</v>
      </c>
      <c r="D1531" s="1">
        <v>0</v>
      </c>
      <c r="E1531" s="1">
        <v>0</v>
      </c>
      <c r="F1531" s="1">
        <v>0</v>
      </c>
      <c r="G1531" s="2">
        <f t="shared" si="34"/>
        <v>505.03388000000001</v>
      </c>
      <c r="H1531" s="2">
        <f t="shared" si="35"/>
        <v>0.19000000000050932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0.53</v>
      </c>
      <c r="D1535" s="1">
        <v>0</v>
      </c>
      <c r="E1535" s="1">
        <v>0</v>
      </c>
      <c r="F1535" s="1">
        <v>0</v>
      </c>
      <c r="G1535" s="2">
        <f t="shared" si="34"/>
        <v>2.9680000000000002E-2</v>
      </c>
      <c r="H1535" s="2">
        <f t="shared" si="35"/>
        <v>0.47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0.53</v>
      </c>
      <c r="D1536" s="1">
        <v>0</v>
      </c>
      <c r="E1536" s="1">
        <v>0</v>
      </c>
      <c r="F1536" s="1">
        <v>0</v>
      </c>
      <c r="G1536" s="2">
        <f t="shared" si="34"/>
        <v>3.0210000000000004E-2</v>
      </c>
      <c r="H1536" s="2">
        <f t="shared" si="35"/>
        <v>0.47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501898.65</v>
      </c>
      <c r="D1576" s="1">
        <v>0</v>
      </c>
      <c r="E1576" s="1">
        <v>0</v>
      </c>
      <c r="F1576" s="1">
        <v>0</v>
      </c>
      <c r="G1576" s="2">
        <f t="shared" si="34"/>
        <v>48684.169050000004</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189616.86</v>
      </c>
      <c r="D1577" s="1">
        <v>0</v>
      </c>
      <c r="E1577" s="1">
        <v>0</v>
      </c>
      <c r="F1577" s="1">
        <v>0</v>
      </c>
      <c r="G1577" s="2">
        <f t="shared" si="34"/>
        <v>18582.452279999998</v>
      </c>
      <c r="H1577" s="2">
        <f t="shared" si="35"/>
        <v>0.14000000001396984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280926.02</v>
      </c>
      <c r="D1578" s="1">
        <v>0</v>
      </c>
      <c r="E1578" s="1">
        <v>0</v>
      </c>
      <c r="F1578" s="1">
        <v>0</v>
      </c>
      <c r="G1578" s="2">
        <f t="shared" si="34"/>
        <v>27811.675980000004</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31355.77</v>
      </c>
      <c r="D1579" s="1">
        <v>0</v>
      </c>
      <c r="E1579" s="1">
        <v>0</v>
      </c>
      <c r="F1579" s="1">
        <v>0</v>
      </c>
      <c r="G1579" s="2">
        <f t="shared" si="34"/>
        <v>3135.5770000000002</v>
      </c>
      <c r="H1579" s="2">
        <f t="shared" si="35"/>
        <v>0.22999999999956344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24875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1456938.4200000002</v>
      </c>
      <c r="I16" s="170">
        <f>'PR-RAS'!E6</f>
        <v>2324320.0499999998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1475835.82</v>
      </c>
      <c r="I17" s="170">
        <f>'PR-RAS'!E151</f>
        <v>1653414.39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254738.9199999999</v>
      </c>
      <c r="I19" s="171">
        <f>'PR-RAS'!E646</f>
        <v>131020.11000000031</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270696.92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511611.36999999965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9712.7200000000012</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501898.65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56" zoomScaleNormal="100" workbookViewId="0">
      <selection activeCell="B403" sqref="B40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1456938.4200000002</v>
      </c>
      <c r="E6" s="51">
        <f>E7+E44+E50+E82+E106+E124+E133+E139</f>
        <v>2324320.0499999998</v>
      </c>
      <c r="F6" s="52">
        <f t="shared" ref="F6:F131" si="0">IF(D6&lt;&gt;0,IF(E6/D6&gt;=100,"&gt;&gt;100",E6/D6*100),"-")</f>
        <v>159.53454299049918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12819.43</v>
      </c>
      <c r="E50" s="51">
        <f>E51+E54+E59+E62+E65+E68+E71+E74+E77</f>
        <v>381523.07</v>
      </c>
      <c r="F50" s="52">
        <f t="shared" si="0"/>
        <v>2976.1313100504472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12819.43</v>
      </c>
      <c r="E59" s="51">
        <f t="shared" si="12"/>
        <v>0</v>
      </c>
      <c r="F59" s="52">
        <f t="shared" si="0"/>
        <v>0</v>
      </c>
    </row>
    <row r="60" spans="1:6" ht="24" x14ac:dyDescent="0.2">
      <c r="A60" s="53">
        <v>6331</v>
      </c>
      <c r="B60" s="86" t="s">
        <v>166</v>
      </c>
      <c r="C60" s="50" t="s">
        <v>167</v>
      </c>
      <c r="D60" s="242">
        <v>12819.43</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15395.84</v>
      </c>
      <c r="F68" s="52" t="str">
        <f t="shared" si="0"/>
        <v>-</v>
      </c>
    </row>
    <row r="69" spans="1:6" ht="12.75" customHeight="1" x14ac:dyDescent="0.2">
      <c r="A69" s="53" t="s">
        <v>184</v>
      </c>
      <c r="B69" s="85" t="s">
        <v>185</v>
      </c>
      <c r="C69" s="50" t="s">
        <v>184</v>
      </c>
      <c r="D69" s="242">
        <v>0</v>
      </c>
      <c r="E69" s="242">
        <v>15395.84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366127.23</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366127.23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0.09</v>
      </c>
      <c r="E82" s="51">
        <f t="shared" si="19"/>
        <v>0</v>
      </c>
      <c r="F82" s="52">
        <f t="shared" si="0"/>
        <v>0</v>
      </c>
    </row>
    <row r="83" spans="1:6" ht="12.75" customHeight="1" x14ac:dyDescent="0.2">
      <c r="A83" s="53">
        <v>641</v>
      </c>
      <c r="B83" s="85" t="s">
        <v>212</v>
      </c>
      <c r="C83" s="50" t="s">
        <v>213</v>
      </c>
      <c r="D83" s="51">
        <f t="shared" ref="D83:E83" si="20">SUM(D84:D90)</f>
        <v>0.09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12856.86</v>
      </c>
      <c r="E106" s="51">
        <f t="shared" si="23"/>
        <v>5083.25</v>
      </c>
      <c r="F106" s="52">
        <f t="shared" si="0"/>
        <v>39.537258708580474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12856.86</v>
      </c>
      <c r="E112" s="51">
        <f t="shared" si="25"/>
        <v>5083.25</v>
      </c>
      <c r="F112" s="52">
        <f t="shared" si="0"/>
        <v>39.537258708580474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12856.86</v>
      </c>
      <c r="E117" s="242">
        <v>5083.25</v>
      </c>
      <c r="F117" s="52">
        <f t="shared" si="0"/>
        <v>39.537258708580474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34920.46</v>
      </c>
      <c r="E124" s="51">
        <f t="shared" si="27"/>
        <v>44683.45</v>
      </c>
      <c r="F124" s="52">
        <f t="shared" si="0"/>
        <v>127.95779322494604</v>
      </c>
    </row>
    <row r="125" spans="1:6" ht="12.75" customHeight="1" x14ac:dyDescent="0.2">
      <c r="A125" s="53">
        <v>661</v>
      </c>
      <c r="B125" s="86" t="s">
        <v>296</v>
      </c>
      <c r="C125" s="50" t="s">
        <v>297</v>
      </c>
      <c r="D125" s="51">
        <f t="shared" ref="D125:E125" si="28">SUM(D126:D127)</f>
        <v>22975.41</v>
      </c>
      <c r="E125" s="51">
        <f t="shared" si="28"/>
        <v>44683.45</v>
      </c>
      <c r="F125" s="52">
        <f t="shared" si="0"/>
        <v>194.48379811285196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22975.41</v>
      </c>
      <c r="E127" s="242">
        <v>44683.45</v>
      </c>
      <c r="F127" s="52">
        <f t="shared" si="0"/>
        <v>194.48379811285196</v>
      </c>
    </row>
    <row r="128" spans="1:6" ht="24" x14ac:dyDescent="0.2">
      <c r="A128" s="53">
        <v>663</v>
      </c>
      <c r="B128" s="231" t="s">
        <v>302</v>
      </c>
      <c r="C128" s="50" t="s">
        <v>303</v>
      </c>
      <c r="D128" s="51">
        <f t="shared" ref="D128:E128" si="29">SUM(D129:D132)</f>
        <v>11945.05</v>
      </c>
      <c r="E128" s="51">
        <f t="shared" si="29"/>
        <v>0</v>
      </c>
      <c r="F128" s="52">
        <f t="shared" si="0"/>
        <v>0</v>
      </c>
    </row>
    <row r="129" spans="1:6" ht="12.75" customHeight="1" x14ac:dyDescent="0.2">
      <c r="A129" s="53">
        <v>6631</v>
      </c>
      <c r="B129" s="86" t="s">
        <v>304</v>
      </c>
      <c r="C129" s="50" t="s">
        <v>305</v>
      </c>
      <c r="D129" s="242">
        <v>11945.05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1392846.83</v>
      </c>
      <c r="E133" s="51">
        <f t="shared" si="30"/>
        <v>1893030.2799999998</v>
      </c>
      <c r="F133" s="52">
        <f t="shared" ref="F133:F223" si="31">IF(D133&lt;&gt;0,IF(E133/D133&gt;=100,"&gt;&gt;100",E133/D133*100),"-")</f>
        <v>135.91087255445021</v>
      </c>
    </row>
    <row r="134" spans="1:6" ht="24" x14ac:dyDescent="0.2">
      <c r="A134" s="53">
        <v>671</v>
      </c>
      <c r="B134" s="232" t="s">
        <v>314</v>
      </c>
      <c r="C134" s="50" t="s">
        <v>315</v>
      </c>
      <c r="D134" s="51">
        <f t="shared" ref="D134:E134" si="32">SUM(D135:D137)</f>
        <v>1392846.83</v>
      </c>
      <c r="E134" s="51">
        <f t="shared" si="32"/>
        <v>1893030.2799999998</v>
      </c>
      <c r="F134" s="52">
        <f t="shared" si="31"/>
        <v>135.91087255445021</v>
      </c>
    </row>
    <row r="135" spans="1:6" ht="12.75" customHeight="1" x14ac:dyDescent="0.2">
      <c r="A135" s="53">
        <v>6711</v>
      </c>
      <c r="B135" s="85" t="s">
        <v>316</v>
      </c>
      <c r="C135" s="50" t="s">
        <v>317</v>
      </c>
      <c r="D135" s="242">
        <v>1392846.83</v>
      </c>
      <c r="E135" s="242">
        <v>1627584.66</v>
      </c>
      <c r="F135" s="52">
        <f t="shared" si="31"/>
        <v>116.85309719231654</v>
      </c>
    </row>
    <row r="136" spans="1:6" ht="24" x14ac:dyDescent="0.2">
      <c r="A136" s="53">
        <v>6712</v>
      </c>
      <c r="B136" s="232" t="s">
        <v>318</v>
      </c>
      <c r="C136" s="50" t="s">
        <v>319</v>
      </c>
      <c r="D136" s="242">
        <v>0</v>
      </c>
      <c r="E136" s="242">
        <v>265445.62</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3494.75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3494.75</v>
      </c>
      <c r="E150" s="242"/>
      <c r="F150" s="52">
        <f t="shared" si="31"/>
        <v>0</v>
      </c>
    </row>
    <row r="151" spans="1:6" ht="12.75" customHeight="1" x14ac:dyDescent="0.2">
      <c r="A151" s="53">
        <v>3</v>
      </c>
      <c r="B151" s="85" t="s">
        <v>348</v>
      </c>
      <c r="C151" s="50" t="s">
        <v>56</v>
      </c>
      <c r="D151" s="51">
        <f t="shared" ref="D151:E151" si="35">D152+D163+D196+D215+D224+D252+D263</f>
        <v>1475835.82</v>
      </c>
      <c r="E151" s="51">
        <f t="shared" si="35"/>
        <v>1653414.39</v>
      </c>
      <c r="F151" s="52">
        <f t="shared" si="31"/>
        <v>112.03240682964315</v>
      </c>
    </row>
    <row r="152" spans="1:6" ht="12.75" customHeight="1" x14ac:dyDescent="0.2">
      <c r="A152" s="53">
        <v>31</v>
      </c>
      <c r="B152" s="85" t="s">
        <v>349</v>
      </c>
      <c r="C152" s="50" t="s">
        <v>350</v>
      </c>
      <c r="D152" s="51">
        <f t="shared" ref="D152:E152" si="36">D153+D158+D159</f>
        <v>1320944.3</v>
      </c>
      <c r="E152" s="51">
        <f t="shared" si="36"/>
        <v>1460475.88</v>
      </c>
      <c r="F152" s="52">
        <f t="shared" si="31"/>
        <v>110.56301768363737</v>
      </c>
    </row>
    <row r="153" spans="1:6" ht="12.75" customHeight="1" x14ac:dyDescent="0.2">
      <c r="A153" s="53">
        <v>311</v>
      </c>
      <c r="B153" s="85" t="s">
        <v>351</v>
      </c>
      <c r="C153" s="50" t="s">
        <v>352</v>
      </c>
      <c r="D153" s="51">
        <f t="shared" ref="D153:E153" si="37">SUM(D154:D157)</f>
        <v>1104845.98</v>
      </c>
      <c r="E153" s="51">
        <f t="shared" si="37"/>
        <v>1176472.97</v>
      </c>
      <c r="F153" s="52">
        <f t="shared" si="31"/>
        <v>106.48298417124167</v>
      </c>
    </row>
    <row r="154" spans="1:6" ht="12.75" customHeight="1" x14ac:dyDescent="0.2">
      <c r="A154" s="53">
        <v>3111</v>
      </c>
      <c r="B154" s="85" t="s">
        <v>353</v>
      </c>
      <c r="C154" s="50" t="s">
        <v>354</v>
      </c>
      <c r="D154" s="242">
        <v>1104845.98</v>
      </c>
      <c r="E154" s="242">
        <v>1176472.97</v>
      </c>
      <c r="F154" s="52">
        <f t="shared" si="31"/>
        <v>106.48298417124167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33740.480000000003</v>
      </c>
      <c r="E158" s="242">
        <v>91111.22</v>
      </c>
      <c r="F158" s="52">
        <f t="shared" si="31"/>
        <v>270.03534033896375</v>
      </c>
    </row>
    <row r="159" spans="1:6" ht="12.75" customHeight="1" x14ac:dyDescent="0.2">
      <c r="A159" s="53">
        <v>313</v>
      </c>
      <c r="B159" s="85" t="s">
        <v>363</v>
      </c>
      <c r="C159" s="50" t="s">
        <v>364</v>
      </c>
      <c r="D159" s="51">
        <f t="shared" ref="D159:E159" si="38">SUM(D160:D162)</f>
        <v>182357.84</v>
      </c>
      <c r="E159" s="51">
        <f t="shared" si="38"/>
        <v>192891.69</v>
      </c>
      <c r="F159" s="52">
        <f t="shared" si="31"/>
        <v>105.77647223722326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182357.84</v>
      </c>
      <c r="E161" s="242">
        <v>192891.69</v>
      </c>
      <c r="F161" s="52">
        <f t="shared" si="31"/>
        <v>105.77647223722326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151193.85999999999</v>
      </c>
      <c r="E163" s="51">
        <f t="shared" si="39"/>
        <v>190774.71</v>
      </c>
      <c r="F163" s="52">
        <f t="shared" si="31"/>
        <v>126.17887393046252</v>
      </c>
    </row>
    <row r="164" spans="1:6" ht="12.75" customHeight="1" x14ac:dyDescent="0.2">
      <c r="A164" s="53">
        <v>321</v>
      </c>
      <c r="B164" s="85" t="s">
        <v>372</v>
      </c>
      <c r="C164" s="50" t="s">
        <v>373</v>
      </c>
      <c r="D164" s="51">
        <f t="shared" ref="D164:E164" si="40">SUM(D165:D168)</f>
        <v>45177.26999999999</v>
      </c>
      <c r="E164" s="51">
        <f t="shared" si="40"/>
        <v>44919.39</v>
      </c>
      <c r="F164" s="52">
        <f t="shared" si="31"/>
        <v>99.429181975803331</v>
      </c>
    </row>
    <row r="165" spans="1:6" ht="12.75" customHeight="1" x14ac:dyDescent="0.2">
      <c r="A165" s="53">
        <v>3211</v>
      </c>
      <c r="B165" s="85" t="s">
        <v>374</v>
      </c>
      <c r="C165" s="50" t="s">
        <v>375</v>
      </c>
      <c r="D165" s="242">
        <v>16546.009999999998</v>
      </c>
      <c r="E165" s="242">
        <v>14469.58</v>
      </c>
      <c r="F165" s="52">
        <f t="shared" si="31"/>
        <v>87.45056965395284</v>
      </c>
    </row>
    <row r="166" spans="1:6" ht="12.75" customHeight="1" x14ac:dyDescent="0.2">
      <c r="A166" s="53">
        <v>3212</v>
      </c>
      <c r="B166" s="85" t="s">
        <v>376</v>
      </c>
      <c r="C166" s="50" t="s">
        <v>377</v>
      </c>
      <c r="D166" s="242">
        <v>28578.17</v>
      </c>
      <c r="E166" s="242">
        <v>30337.31</v>
      </c>
      <c r="F166" s="52">
        <f t="shared" si="31"/>
        <v>106.15553760090309</v>
      </c>
    </row>
    <row r="167" spans="1:6" ht="12.75" customHeight="1" x14ac:dyDescent="0.2">
      <c r="A167" s="53">
        <v>3213</v>
      </c>
      <c r="B167" s="85" t="s">
        <v>378</v>
      </c>
      <c r="C167" s="50" t="s">
        <v>379</v>
      </c>
      <c r="D167" s="242">
        <v>53.09</v>
      </c>
      <c r="E167" s="242">
        <v>112.5</v>
      </c>
      <c r="F167" s="52">
        <f t="shared" si="31"/>
        <v>211.90431343002447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32494.069999999996</v>
      </c>
      <c r="E169" s="51">
        <f t="shared" si="41"/>
        <v>42175.439999999995</v>
      </c>
      <c r="F169" s="52">
        <f t="shared" si="31"/>
        <v>129.794267077039</v>
      </c>
    </row>
    <row r="170" spans="1:6" ht="12.75" customHeight="1" x14ac:dyDescent="0.2">
      <c r="A170" s="53">
        <v>3221</v>
      </c>
      <c r="B170" s="85" t="s">
        <v>384</v>
      </c>
      <c r="C170" s="50" t="s">
        <v>385</v>
      </c>
      <c r="D170" s="242">
        <v>2366.5700000000002</v>
      </c>
      <c r="E170" s="242">
        <v>1387.93</v>
      </c>
      <c r="F170" s="52">
        <f t="shared" si="31"/>
        <v>58.647325031585794</v>
      </c>
    </row>
    <row r="171" spans="1:6" ht="12.75" customHeight="1" x14ac:dyDescent="0.2">
      <c r="A171" s="53">
        <v>3222</v>
      </c>
      <c r="B171" s="85" t="s">
        <v>386</v>
      </c>
      <c r="C171" s="50" t="s">
        <v>387</v>
      </c>
      <c r="D171" s="242">
        <v>7590.82</v>
      </c>
      <c r="E171" s="242">
        <v>15484.67</v>
      </c>
      <c r="F171" s="52">
        <f t="shared" si="31"/>
        <v>203.99205882895393</v>
      </c>
    </row>
    <row r="172" spans="1:6" ht="12.75" customHeight="1" x14ac:dyDescent="0.2">
      <c r="A172" s="53">
        <v>3223</v>
      </c>
      <c r="B172" s="85" t="s">
        <v>388</v>
      </c>
      <c r="C172" s="50" t="s">
        <v>389</v>
      </c>
      <c r="D172" s="242">
        <v>17651.439999999999</v>
      </c>
      <c r="E172" s="242">
        <v>21568.52</v>
      </c>
      <c r="F172" s="52">
        <f t="shared" si="31"/>
        <v>122.1912773122193</v>
      </c>
    </row>
    <row r="173" spans="1:6" ht="12.75" customHeight="1" x14ac:dyDescent="0.2">
      <c r="A173" s="53">
        <v>3224</v>
      </c>
      <c r="B173" s="85" t="s">
        <v>390</v>
      </c>
      <c r="C173" s="50" t="s">
        <v>391</v>
      </c>
      <c r="D173" s="242">
        <v>388.46</v>
      </c>
      <c r="E173" s="242">
        <v>1760.15</v>
      </c>
      <c r="F173" s="52">
        <f t="shared" si="31"/>
        <v>453.10971528600118</v>
      </c>
    </row>
    <row r="174" spans="1:6" ht="12.75" customHeight="1" x14ac:dyDescent="0.2">
      <c r="A174" s="53">
        <v>3225</v>
      </c>
      <c r="B174" s="85" t="s">
        <v>392</v>
      </c>
      <c r="C174" s="50" t="s">
        <v>393</v>
      </c>
      <c r="D174" s="242">
        <v>4496.78</v>
      </c>
      <c r="E174" s="242">
        <v>1974.17</v>
      </c>
      <c r="F174" s="52">
        <f t="shared" si="31"/>
        <v>43.901858663310193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62408.460000000006</v>
      </c>
      <c r="E177" s="51">
        <f t="shared" si="42"/>
        <v>93716.87</v>
      </c>
      <c r="F177" s="52">
        <f t="shared" si="31"/>
        <v>150.16693249601093</v>
      </c>
    </row>
    <row r="178" spans="1:6" ht="12.75" customHeight="1" x14ac:dyDescent="0.2">
      <c r="A178" s="53">
        <v>3231</v>
      </c>
      <c r="B178" s="85" t="s">
        <v>400</v>
      </c>
      <c r="C178" s="50" t="s">
        <v>401</v>
      </c>
      <c r="D178" s="242">
        <v>15933.83</v>
      </c>
      <c r="E178" s="242">
        <v>18043.669999999998</v>
      </c>
      <c r="F178" s="52">
        <f t="shared" si="31"/>
        <v>113.24126088956641</v>
      </c>
    </row>
    <row r="179" spans="1:6" ht="12.75" customHeight="1" x14ac:dyDescent="0.2">
      <c r="A179" s="53">
        <v>3232</v>
      </c>
      <c r="B179" s="85" t="s">
        <v>402</v>
      </c>
      <c r="C179" s="50" t="s">
        <v>403</v>
      </c>
      <c r="D179" s="242">
        <v>2223.3000000000002</v>
      </c>
      <c r="E179" s="242">
        <v>4879.6099999999997</v>
      </c>
      <c r="F179" s="52">
        <f t="shared" si="31"/>
        <v>219.47600413799302</v>
      </c>
    </row>
    <row r="180" spans="1:6" ht="12.75" customHeight="1" x14ac:dyDescent="0.2">
      <c r="A180" s="53">
        <v>3233</v>
      </c>
      <c r="B180" s="85" t="s">
        <v>404</v>
      </c>
      <c r="C180" s="50" t="s">
        <v>405</v>
      </c>
      <c r="D180" s="242">
        <v>2764.24</v>
      </c>
      <c r="E180" s="242">
        <v>2836.41</v>
      </c>
      <c r="F180" s="52">
        <f t="shared" si="31"/>
        <v>102.61084421034354</v>
      </c>
    </row>
    <row r="181" spans="1:6" ht="12.75" customHeight="1" x14ac:dyDescent="0.2">
      <c r="A181" s="53">
        <v>3234</v>
      </c>
      <c r="B181" s="85" t="s">
        <v>406</v>
      </c>
      <c r="C181" s="50" t="s">
        <v>407</v>
      </c>
      <c r="D181" s="242">
        <v>2893.65</v>
      </c>
      <c r="E181" s="242">
        <v>5889.41</v>
      </c>
      <c r="F181" s="52">
        <f t="shared" si="31"/>
        <v>203.52876125308862</v>
      </c>
    </row>
    <row r="182" spans="1:6" ht="12.75" customHeight="1" x14ac:dyDescent="0.2">
      <c r="A182" s="53">
        <v>3235</v>
      </c>
      <c r="B182" s="85" t="s">
        <v>408</v>
      </c>
      <c r="C182" s="50" t="s">
        <v>409</v>
      </c>
      <c r="D182" s="242">
        <v>1053.1099999999999</v>
      </c>
      <c r="E182" s="242">
        <v>3752.68</v>
      </c>
      <c r="F182" s="52">
        <f t="shared" si="31"/>
        <v>356.34264226908874</v>
      </c>
    </row>
    <row r="183" spans="1:6" ht="12.75" customHeight="1" x14ac:dyDescent="0.2">
      <c r="A183" s="53">
        <v>3236</v>
      </c>
      <c r="B183" s="85" t="s">
        <v>410</v>
      </c>
      <c r="C183" s="50" t="s">
        <v>411</v>
      </c>
      <c r="D183" s="242">
        <v>1325.9</v>
      </c>
      <c r="E183" s="242">
        <v>0</v>
      </c>
      <c r="F183" s="52">
        <f t="shared" si="31"/>
        <v>0</v>
      </c>
    </row>
    <row r="184" spans="1:6" ht="12.75" customHeight="1" x14ac:dyDescent="0.2">
      <c r="A184" s="53">
        <v>3237</v>
      </c>
      <c r="B184" s="85" t="s">
        <v>412</v>
      </c>
      <c r="C184" s="50" t="s">
        <v>413</v>
      </c>
      <c r="D184" s="242">
        <v>28845.26</v>
      </c>
      <c r="E184" s="242">
        <v>51662.69</v>
      </c>
      <c r="F184" s="52">
        <f t="shared" si="31"/>
        <v>179.10287513442418</v>
      </c>
    </row>
    <row r="185" spans="1:6" ht="12.75" customHeight="1" x14ac:dyDescent="0.2">
      <c r="A185" s="53">
        <v>3238</v>
      </c>
      <c r="B185" s="85" t="s">
        <v>414</v>
      </c>
      <c r="C185" s="50" t="s">
        <v>415</v>
      </c>
      <c r="D185" s="242">
        <v>6663.35</v>
      </c>
      <c r="E185" s="242">
        <v>6615.9</v>
      </c>
      <c r="F185" s="52">
        <f t="shared" si="31"/>
        <v>99.287895728124738</v>
      </c>
    </row>
    <row r="186" spans="1:6" ht="12.75" customHeight="1" x14ac:dyDescent="0.2">
      <c r="A186" s="53">
        <v>3239</v>
      </c>
      <c r="B186" s="85" t="s">
        <v>416</v>
      </c>
      <c r="C186" s="50" t="s">
        <v>417</v>
      </c>
      <c r="D186" s="242">
        <v>705.82</v>
      </c>
      <c r="E186" s="242">
        <v>36.5</v>
      </c>
      <c r="F186" s="52">
        <f t="shared" si="31"/>
        <v>5.1712901306282051</v>
      </c>
    </row>
    <row r="187" spans="1:6" ht="12.75" customHeight="1" x14ac:dyDescent="0.2">
      <c r="A187" s="53">
        <v>324</v>
      </c>
      <c r="B187" s="85" t="s">
        <v>418</v>
      </c>
      <c r="C187" s="50" t="s">
        <v>419</v>
      </c>
      <c r="D187" s="242">
        <v>0</v>
      </c>
      <c r="E187" s="242">
        <v>122.48</v>
      </c>
      <c r="F187" s="52" t="str">
        <f t="shared" si="31"/>
        <v>-</v>
      </c>
    </row>
    <row r="188" spans="1:6" ht="12.75" customHeight="1" x14ac:dyDescent="0.2">
      <c r="A188" s="53">
        <v>329</v>
      </c>
      <c r="B188" s="85" t="s">
        <v>420</v>
      </c>
      <c r="C188" s="50" t="s">
        <v>421</v>
      </c>
      <c r="D188" s="51">
        <f t="shared" ref="D188:E188" si="43">SUM(D189:D195)</f>
        <v>11114.06</v>
      </c>
      <c r="E188" s="51">
        <f t="shared" si="43"/>
        <v>9840.5299999999988</v>
      </c>
      <c r="F188" s="52">
        <f t="shared" si="31"/>
        <v>88.541271146637683</v>
      </c>
    </row>
    <row r="189" spans="1:6" ht="12.75" customHeight="1" x14ac:dyDescent="0.2">
      <c r="A189" s="53">
        <v>3291</v>
      </c>
      <c r="B189" s="232" t="s">
        <v>422</v>
      </c>
      <c r="C189" s="50" t="s">
        <v>423</v>
      </c>
      <c r="D189" s="242">
        <v>1521.1</v>
      </c>
      <c r="E189" s="242">
        <v>670.74</v>
      </c>
      <c r="F189" s="52">
        <f t="shared" si="31"/>
        <v>44.095720202485047</v>
      </c>
    </row>
    <row r="190" spans="1:6" ht="12.75" customHeight="1" x14ac:dyDescent="0.2">
      <c r="A190" s="53">
        <v>3292</v>
      </c>
      <c r="B190" s="85" t="s">
        <v>424</v>
      </c>
      <c r="C190" s="50" t="s">
        <v>425</v>
      </c>
      <c r="D190" s="242">
        <v>1867.42</v>
      </c>
      <c r="E190" s="242">
        <v>1712.1</v>
      </c>
      <c r="F190" s="52">
        <f t="shared" si="31"/>
        <v>91.68264236218954</v>
      </c>
    </row>
    <row r="191" spans="1:6" ht="12.75" customHeight="1" x14ac:dyDescent="0.2">
      <c r="A191" s="53">
        <v>3293</v>
      </c>
      <c r="B191" s="85" t="s">
        <v>426</v>
      </c>
      <c r="C191" s="50" t="s">
        <v>427</v>
      </c>
      <c r="D191" s="242">
        <v>4252.1499999999996</v>
      </c>
      <c r="E191" s="242">
        <v>1228.53</v>
      </c>
      <c r="F191" s="52">
        <f t="shared" si="31"/>
        <v>28.891972296367722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1579.4</v>
      </c>
      <c r="E193" s="242">
        <v>1786.26</v>
      </c>
      <c r="F193" s="52">
        <f t="shared" si="31"/>
        <v>113.09737875142459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1893.99</v>
      </c>
      <c r="E195" s="242">
        <v>4442.8999999999996</v>
      </c>
      <c r="F195" s="52">
        <f t="shared" si="31"/>
        <v>234.57885205307312</v>
      </c>
    </row>
    <row r="196" spans="1:6" ht="12.75" customHeight="1" x14ac:dyDescent="0.2">
      <c r="A196" s="53">
        <v>34</v>
      </c>
      <c r="B196" s="232" t="s">
        <v>436</v>
      </c>
      <c r="C196" s="50" t="s">
        <v>437</v>
      </c>
      <c r="D196" s="51">
        <f t="shared" ref="D196:E196" si="44">D197+D202+D210</f>
        <v>3697.66</v>
      </c>
      <c r="E196" s="51">
        <f t="shared" si="44"/>
        <v>2163.8000000000002</v>
      </c>
      <c r="F196" s="52">
        <f t="shared" si="31"/>
        <v>58.518089818966601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3697.66</v>
      </c>
      <c r="E210" s="51">
        <f t="shared" si="47"/>
        <v>2163.8000000000002</v>
      </c>
      <c r="F210" s="52">
        <f t="shared" si="31"/>
        <v>58.518089818966601</v>
      </c>
    </row>
    <row r="211" spans="1:6" ht="12.75" customHeight="1" x14ac:dyDescent="0.2">
      <c r="A211" s="53">
        <v>3431</v>
      </c>
      <c r="B211" s="232" t="s">
        <v>466</v>
      </c>
      <c r="C211" s="50" t="s">
        <v>467</v>
      </c>
      <c r="D211" s="242">
        <v>1221.6500000000001</v>
      </c>
      <c r="E211" s="242">
        <v>1201.99</v>
      </c>
      <c r="F211" s="52">
        <f t="shared" si="31"/>
        <v>98.390701100969991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68.56</v>
      </c>
      <c r="E213" s="242">
        <v>110.06</v>
      </c>
      <c r="F213" s="52">
        <f t="shared" si="31"/>
        <v>160.53092182030338</v>
      </c>
    </row>
    <row r="214" spans="1:6" ht="12.75" customHeight="1" x14ac:dyDescent="0.2">
      <c r="A214" s="53">
        <v>3434</v>
      </c>
      <c r="B214" s="85" t="s">
        <v>472</v>
      </c>
      <c r="C214" s="50" t="s">
        <v>473</v>
      </c>
      <c r="D214" s="242">
        <v>2407.4499999999998</v>
      </c>
      <c r="E214" s="242">
        <v>851.75</v>
      </c>
      <c r="F214" s="52">
        <f t="shared" si="31"/>
        <v>35.379758665808225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1475835.82</v>
      </c>
      <c r="E289" s="51">
        <f t="shared" si="79"/>
        <v>1653414.39</v>
      </c>
      <c r="F289" s="52">
        <f t="shared" si="76"/>
        <v>112.03240682964315</v>
      </c>
    </row>
    <row r="290" spans="1:6" ht="12.75" customHeight="1" x14ac:dyDescent="0.2">
      <c r="A290" s="53" t="s">
        <v>609</v>
      </c>
      <c r="B290" s="85" t="s">
        <v>620</v>
      </c>
      <c r="C290" s="50" t="s">
        <v>621</v>
      </c>
      <c r="D290" s="51">
        <f>IF(D6&gt;=D289,D6-D289,0)</f>
        <v>0</v>
      </c>
      <c r="E290" s="51">
        <f>IF(E6&gt;=E289,E6-E289,0)</f>
        <v>670905.65999999992</v>
      </c>
      <c r="F290" s="52" t="str">
        <f t="shared" si="76"/>
        <v>-</v>
      </c>
    </row>
    <row r="291" spans="1:6" ht="12.75" customHeight="1" x14ac:dyDescent="0.2">
      <c r="A291" s="53" t="s">
        <v>609</v>
      </c>
      <c r="B291" s="85" t="s">
        <v>622</v>
      </c>
      <c r="C291" s="50" t="s">
        <v>623</v>
      </c>
      <c r="D291" s="51">
        <f>IF(D289&gt;=D6,D289-D6,0)</f>
        <v>18897.399999999907</v>
      </c>
      <c r="E291" s="51">
        <f>IF(E289&gt;=E6,E289-E6,0)</f>
        <v>0</v>
      </c>
      <c r="F291" s="52">
        <f t="shared" si="76"/>
        <v>0</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235841.52</v>
      </c>
      <c r="E293" s="242">
        <v>257672.54</v>
      </c>
      <c r="F293" s="52">
        <f t="shared" si="76"/>
        <v>109.25664827804707</v>
      </c>
    </row>
    <row r="294" spans="1:6" ht="12.75" customHeight="1" x14ac:dyDescent="0.2">
      <c r="A294" s="53">
        <v>96</v>
      </c>
      <c r="B294" s="85" t="s">
        <v>628</v>
      </c>
      <c r="C294" s="50" t="s">
        <v>629</v>
      </c>
      <c r="D294" s="242">
        <v>8016.85</v>
      </c>
      <c r="E294" s="242">
        <v>6890.64</v>
      </c>
      <c r="F294" s="52">
        <f t="shared" si="76"/>
        <v>85.951963676506367</v>
      </c>
    </row>
    <row r="295" spans="1:6" ht="24" x14ac:dyDescent="0.2">
      <c r="A295" s="53">
        <v>9661</v>
      </c>
      <c r="B295" s="85" t="s">
        <v>630</v>
      </c>
      <c r="C295" s="50" t="s">
        <v>631</v>
      </c>
      <c r="D295" s="242">
        <v>8016.85</v>
      </c>
      <c r="E295" s="242">
        <v>6890.64</v>
      </c>
      <c r="F295" s="52">
        <f t="shared" si="76"/>
        <v>85.951963676506367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544253.23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32346.350000000002</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32346.350000000002</v>
      </c>
      <c r="F369" s="52" t="str">
        <f t="shared" si="81"/>
        <v>-</v>
      </c>
    </row>
    <row r="370" spans="1:6" ht="12.75" customHeight="1" x14ac:dyDescent="0.2">
      <c r="A370" s="53">
        <v>4221</v>
      </c>
      <c r="B370" s="85" t="s">
        <v>675</v>
      </c>
      <c r="C370" s="50" t="s">
        <v>767</v>
      </c>
      <c r="D370" s="242">
        <v>0</v>
      </c>
      <c r="E370" s="242">
        <v>990.58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31355.77</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511906.88</v>
      </c>
      <c r="F402" s="52" t="str">
        <f t="shared" si="81"/>
        <v>-</v>
      </c>
    </row>
    <row r="403" spans="1:6" ht="12.75" customHeight="1" x14ac:dyDescent="0.2">
      <c r="A403" s="53">
        <v>451</v>
      </c>
      <c r="B403" s="85" t="s">
        <v>812</v>
      </c>
      <c r="C403" s="50" t="s">
        <v>813</v>
      </c>
      <c r="D403" s="242">
        <v>0</v>
      </c>
      <c r="E403" s="242">
        <v>511906.88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544253.23</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1456938.4200000002</v>
      </c>
      <c r="E412" s="51">
        <f>E6+E298</f>
        <v>2324320.0499999998</v>
      </c>
      <c r="F412" s="52">
        <f t="shared" si="81"/>
        <v>159.53454299049918</v>
      </c>
    </row>
    <row r="413" spans="1:6" ht="12.75" customHeight="1" x14ac:dyDescent="0.2">
      <c r="A413" s="53" t="s">
        <v>609</v>
      </c>
      <c r="B413" s="85" t="s">
        <v>832</v>
      </c>
      <c r="C413" s="50" t="s">
        <v>833</v>
      </c>
      <c r="D413" s="51">
        <f t="shared" ref="D413:E413" si="112">D289+D350</f>
        <v>1475835.82</v>
      </c>
      <c r="E413" s="51">
        <f t="shared" si="112"/>
        <v>2197667.62</v>
      </c>
      <c r="F413" s="52">
        <f t="shared" si="81"/>
        <v>148.91003390878532</v>
      </c>
    </row>
    <row r="414" spans="1:6" ht="12.75" customHeight="1" x14ac:dyDescent="0.2">
      <c r="A414" s="53" t="s">
        <v>609</v>
      </c>
      <c r="B414" s="85" t="s">
        <v>834</v>
      </c>
      <c r="C414" s="50" t="s">
        <v>835</v>
      </c>
      <c r="D414" s="51">
        <f t="shared" ref="D414:E414" si="113">IF(D412&gt;=D413,D412-D413,0)</f>
        <v>0</v>
      </c>
      <c r="E414" s="51">
        <f t="shared" si="113"/>
        <v>126652.4299999997</v>
      </c>
      <c r="F414" s="52" t="str">
        <f t="shared" si="81"/>
        <v>-</v>
      </c>
    </row>
    <row r="415" spans="1:6" ht="12.75" customHeight="1" x14ac:dyDescent="0.2">
      <c r="A415" s="53" t="s">
        <v>609</v>
      </c>
      <c r="B415" s="85" t="s">
        <v>836</v>
      </c>
      <c r="C415" s="50" t="s">
        <v>837</v>
      </c>
      <c r="D415" s="51">
        <f t="shared" ref="D415:E415" si="114">IF(D413&gt;=D412,D413-D412,0)</f>
        <v>18897.399999999907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235841.52</v>
      </c>
      <c r="E417" s="51">
        <f t="shared" si="116"/>
        <v>257672.54</v>
      </c>
      <c r="F417" s="52">
        <f t="shared" si="81"/>
        <v>109.25664827804707</v>
      </c>
    </row>
    <row r="418" spans="1:6" ht="12.75" customHeight="1" x14ac:dyDescent="0.2">
      <c r="A418" s="55" t="s">
        <v>843</v>
      </c>
      <c r="B418" s="233" t="s">
        <v>844</v>
      </c>
      <c r="C418" s="56" t="s">
        <v>845</v>
      </c>
      <c r="D418" s="62">
        <f t="shared" ref="D418:E418" si="117">D294+D411</f>
        <v>8016.85</v>
      </c>
      <c r="E418" s="62">
        <f t="shared" si="117"/>
        <v>6890.64</v>
      </c>
      <c r="F418" s="57">
        <f t="shared" si="81"/>
        <v>85.951963676506367</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1456938.4200000002</v>
      </c>
      <c r="E639" s="51">
        <f t="shared" si="180"/>
        <v>2324320.0499999998</v>
      </c>
      <c r="F639" s="52">
        <f t="shared" si="119"/>
        <v>159.53454299049918</v>
      </c>
    </row>
    <row r="640" spans="1:6" ht="12.75" customHeight="1" x14ac:dyDescent="0.2">
      <c r="A640" s="53" t="s">
        <v>609</v>
      </c>
      <c r="B640" s="85" t="s">
        <v>1278</v>
      </c>
      <c r="C640" s="50" t="s">
        <v>1279</v>
      </c>
      <c r="D640" s="51">
        <f t="shared" ref="D640:E640" si="181">D413+D528</f>
        <v>1475835.82</v>
      </c>
      <c r="E640" s="51">
        <f t="shared" si="181"/>
        <v>2197667.62</v>
      </c>
      <c r="F640" s="52">
        <f t="shared" si="119"/>
        <v>148.91003390878532</v>
      </c>
    </row>
    <row r="641" spans="1:6" ht="12.75" customHeight="1" x14ac:dyDescent="0.2">
      <c r="A641" s="53" t="s">
        <v>609</v>
      </c>
      <c r="B641" s="85" t="s">
        <v>1280</v>
      </c>
      <c r="C641" s="50" t="s">
        <v>1281</v>
      </c>
      <c r="D641" s="51">
        <f t="shared" ref="D641:E641" si="182">IF(D639&gt;=D640,D639-D640,0)</f>
        <v>0</v>
      </c>
      <c r="E641" s="51">
        <f t="shared" si="182"/>
        <v>126652.4299999997</v>
      </c>
      <c r="F641" s="52" t="str">
        <f t="shared" si="119"/>
        <v>-</v>
      </c>
    </row>
    <row r="642" spans="1:6" ht="12.75" customHeight="1" x14ac:dyDescent="0.2">
      <c r="A642" s="53" t="s">
        <v>609</v>
      </c>
      <c r="B642" s="85" t="s">
        <v>1282</v>
      </c>
      <c r="C642" s="50" t="s">
        <v>1283</v>
      </c>
      <c r="D642" s="51">
        <f t="shared" ref="D642:E642" si="183">IF(D640&gt;=D639,D640-D639,0)</f>
        <v>18897.399999999907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235841.52</v>
      </c>
      <c r="E644" s="51">
        <f t="shared" si="185"/>
        <v>257672.54</v>
      </c>
      <c r="F644" s="52">
        <f t="shared" si="119"/>
        <v>109.25664827804707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254738.9199999999</v>
      </c>
      <c r="E646" s="51">
        <f t="shared" si="187"/>
        <v>131020.11000000031</v>
      </c>
      <c r="F646" s="52">
        <f t="shared" si="119"/>
        <v>51.433094715169695</v>
      </c>
    </row>
    <row r="647" spans="1:6" ht="24" x14ac:dyDescent="0.2">
      <c r="A647" s="55" t="s">
        <v>1292</v>
      </c>
      <c r="B647" s="233" t="s">
        <v>1293</v>
      </c>
      <c r="C647" s="56" t="s">
        <v>1292</v>
      </c>
      <c r="D647" s="243">
        <v>4034.66</v>
      </c>
      <c r="E647" s="243"/>
      <c r="F647" s="57">
        <f t="shared" si="119"/>
        <v>0</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32629.33</v>
      </c>
      <c r="E649" s="242">
        <v>35260.99</v>
      </c>
      <c r="F649" s="52">
        <f t="shared" ref="F649:F724" si="188">IF(D649&lt;&gt;0,IF(E649/D649&gt;=100,"&gt;&gt;100",E649/D649*100),"-")</f>
        <v>108.06532037280567</v>
      </c>
    </row>
    <row r="650" spans="1:6" ht="12.75" customHeight="1" x14ac:dyDescent="0.2">
      <c r="A650" s="53" t="s">
        <v>1297</v>
      </c>
      <c r="B650" s="85" t="s">
        <v>1298</v>
      </c>
      <c r="C650" s="50" t="s">
        <v>1297</v>
      </c>
      <c r="D650" s="242">
        <v>1462528.37</v>
      </c>
      <c r="E650" s="242">
        <v>2526411.16</v>
      </c>
      <c r="F650" s="52">
        <f t="shared" si="188"/>
        <v>172.74271130890949</v>
      </c>
    </row>
    <row r="651" spans="1:6" ht="12.75" customHeight="1" x14ac:dyDescent="0.2">
      <c r="A651" s="53" t="s">
        <v>1299</v>
      </c>
      <c r="B651" s="85" t="s">
        <v>1300</v>
      </c>
      <c r="C651" s="50" t="s">
        <v>1299</v>
      </c>
      <c r="D651" s="242">
        <v>1484090.01</v>
      </c>
      <c r="E651" s="242">
        <v>2197570.44</v>
      </c>
      <c r="F651" s="52">
        <f t="shared" si="188"/>
        <v>148.07528015096605</v>
      </c>
    </row>
    <row r="652" spans="1:6" ht="24" x14ac:dyDescent="0.2">
      <c r="A652" s="53">
        <v>11</v>
      </c>
      <c r="B652" s="85" t="s">
        <v>1301</v>
      </c>
      <c r="C652" s="50" t="s">
        <v>1302</v>
      </c>
      <c r="D652" s="51">
        <f t="shared" ref="D652:E652" si="189">+D649+D650-D651</f>
        <v>11067.690000000177</v>
      </c>
      <c r="E652" s="51">
        <f t="shared" si="189"/>
        <v>364101.71000000043</v>
      </c>
      <c r="F652" s="52">
        <f t="shared" si="188"/>
        <v>3289.7714879978985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118</v>
      </c>
      <c r="E654" s="262">
        <v>115</v>
      </c>
      <c r="F654" s="52">
        <f t="shared" si="188"/>
        <v>97.457627118644069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118</v>
      </c>
      <c r="E656" s="262">
        <v>115</v>
      </c>
      <c r="F656" s="52">
        <f t="shared" si="188"/>
        <v>97.457627118644069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12819.43</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15395.84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366127.23</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12856.86</v>
      </c>
      <c r="E710" s="242">
        <v>5083.25</v>
      </c>
      <c r="F710" s="52">
        <f t="shared" si="188"/>
        <v>39.537258708580474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5329.91</v>
      </c>
      <c r="E716" s="242">
        <v>5415.38</v>
      </c>
      <c r="F716" s="52">
        <f t="shared" si="188"/>
        <v>101.60359180549014</v>
      </c>
    </row>
    <row r="717" spans="1:6" ht="12.75" customHeight="1" x14ac:dyDescent="0.2">
      <c r="A717" s="53">
        <v>31215</v>
      </c>
      <c r="B717" s="85" t="s">
        <v>1414</v>
      </c>
      <c r="C717" s="50" t="s">
        <v>1415</v>
      </c>
      <c r="D717" s="242">
        <v>796.34</v>
      </c>
      <c r="E717" s="242"/>
      <c r="F717" s="52">
        <f t="shared" si="188"/>
        <v>0</v>
      </c>
    </row>
    <row r="718" spans="1:6" ht="12.75" customHeight="1" x14ac:dyDescent="0.2">
      <c r="A718" s="53">
        <v>32121</v>
      </c>
      <c r="B718" s="85" t="s">
        <v>1416</v>
      </c>
      <c r="C718" s="50" t="s">
        <v>1417</v>
      </c>
      <c r="D718" s="242">
        <v>28578.17</v>
      </c>
      <c r="E718" s="242">
        <v>30337.31</v>
      </c>
      <c r="F718" s="52">
        <f t="shared" si="188"/>
        <v>106.15553760090309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1325.9</v>
      </c>
      <c r="E720" s="242"/>
      <c r="F720" s="52">
        <f t="shared" si="188"/>
        <v>0</v>
      </c>
    </row>
    <row r="721" spans="1:6" ht="12.75" customHeight="1" x14ac:dyDescent="0.2">
      <c r="A721" s="53" t="s">
        <v>1422</v>
      </c>
      <c r="B721" s="85" t="s">
        <v>1423</v>
      </c>
      <c r="C721" s="50" t="s">
        <v>1422</v>
      </c>
      <c r="D721" s="242">
        <v>24101.57</v>
      </c>
      <c r="E721" s="242">
        <v>49788.23</v>
      </c>
      <c r="F721" s="52">
        <f t="shared" si="188"/>
        <v>206.57670848828519</v>
      </c>
    </row>
    <row r="722" spans="1:6" ht="12.75" customHeight="1" x14ac:dyDescent="0.2">
      <c r="A722" s="53" t="s">
        <v>1424</v>
      </c>
      <c r="B722" s="85" t="s">
        <v>1425</v>
      </c>
      <c r="C722" s="50" t="s">
        <v>1424</v>
      </c>
      <c r="D722" s="242">
        <v>631.28</v>
      </c>
      <c r="E722" s="242">
        <v>88.48</v>
      </c>
      <c r="F722" s="52">
        <f t="shared" si="188"/>
        <v>14.015967557977444</v>
      </c>
    </row>
    <row r="723" spans="1:6" ht="12.75" customHeight="1" x14ac:dyDescent="0.2">
      <c r="A723" s="53" t="s">
        <v>1426</v>
      </c>
      <c r="B723" s="85" t="s">
        <v>1427</v>
      </c>
      <c r="C723" s="50" t="s">
        <v>1426</v>
      </c>
      <c r="D723" s="242">
        <v>4112.3999999999996</v>
      </c>
      <c r="E723" s="242">
        <v>1785.98</v>
      </c>
      <c r="F723" s="52">
        <f t="shared" si="188"/>
        <v>43.42914113413093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1521.1</v>
      </c>
      <c r="E725" s="242">
        <v>670.74</v>
      </c>
      <c r="F725" s="52">
        <f t="shared" ref="F725:F979" si="190">IF(D725&lt;&gt;0,IF(E725/D725&gt;=100,"&gt;&gt;100",E725/D725*100),"-")</f>
        <v>44.095720202485047</v>
      </c>
    </row>
    <row r="726" spans="1:6" ht="12.75" customHeight="1" x14ac:dyDescent="0.2">
      <c r="A726" s="53" t="s">
        <v>1432</v>
      </c>
      <c r="B726" s="85" t="s">
        <v>1433</v>
      </c>
      <c r="C726" s="50" t="s">
        <v>1432</v>
      </c>
      <c r="D726" s="242">
        <v>1083.3</v>
      </c>
      <c r="E726" s="242">
        <v>927.96</v>
      </c>
      <c r="F726" s="52">
        <f t="shared" si="190"/>
        <v>85.66048186098034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270696.92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2492128.1999999997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2459781.8499999996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1495205.07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193695.78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2077.44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407992.55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360811.01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32346.35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2251213.75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2233820.29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1478503.46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211865.62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2437.96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407992.55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133020.70000000001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17393.46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511611.36999999965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9712.7200000000012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9712.7200000000012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9712.19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9712.19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0.53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0.53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501898.65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189616.86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280926.02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31355.77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24875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2023-07-07T09:48:44Z</cp:lastPrinted>
  <dcterms:created xsi:type="dcterms:W3CDTF">2022-04-01T05:14:30Z</dcterms:created>
  <dcterms:modified xsi:type="dcterms:W3CDTF">2023-07-07T09:52:02Z</dcterms:modified>
</cp:coreProperties>
</file>